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0" windowWidth="24330" windowHeight="12788" activeTab="2"/>
  </bookViews>
  <sheets>
    <sheet name="Fresh Truck Data" sheetId="1" r:id="rId1"/>
    <sheet name="Program Info" sheetId="2" r:id="rId2"/>
    <sheet name="SNAP Referral Data" sheetId="3" r:id="rId3"/>
  </sheets>
  <calcPr calcId="145621"/>
</workbook>
</file>

<file path=xl/calcChain.xml><?xml version="1.0" encoding="utf-8"?>
<calcChain xmlns="http://schemas.openxmlformats.org/spreadsheetml/2006/main">
  <c r="L116" i="3" l="1"/>
  <c r="J116" i="3"/>
  <c r="H116" i="3"/>
  <c r="F116" i="3"/>
  <c r="L115" i="3"/>
  <c r="H115" i="3"/>
  <c r="F115" i="3"/>
  <c r="L114" i="3"/>
  <c r="H114" i="3"/>
  <c r="F114" i="3"/>
  <c r="L113" i="3"/>
  <c r="H113" i="3"/>
  <c r="F113" i="3"/>
  <c r="L112" i="3"/>
  <c r="H112" i="3"/>
  <c r="F112" i="3"/>
  <c r="L111" i="3"/>
  <c r="H111" i="3"/>
  <c r="F111" i="3"/>
  <c r="L110" i="3"/>
  <c r="H110" i="3"/>
  <c r="F110" i="3"/>
  <c r="L109" i="3"/>
  <c r="H109" i="3"/>
  <c r="F109" i="3"/>
  <c r="L108" i="3"/>
  <c r="H108" i="3"/>
  <c r="F108" i="3"/>
  <c r="L107" i="3"/>
  <c r="H107" i="3"/>
  <c r="F107" i="3"/>
  <c r="L106" i="3"/>
  <c r="H106" i="3"/>
  <c r="F106" i="3"/>
  <c r="L105" i="3"/>
  <c r="H105" i="3"/>
  <c r="F105" i="3"/>
  <c r="L104" i="3"/>
  <c r="H104" i="3"/>
  <c r="F104" i="3"/>
  <c r="L103" i="3"/>
  <c r="H103" i="3"/>
  <c r="F103" i="3"/>
  <c r="L102" i="3"/>
  <c r="H102" i="3"/>
  <c r="F102" i="3"/>
  <c r="L101" i="3"/>
  <c r="H101" i="3"/>
  <c r="F101" i="3"/>
  <c r="L100" i="3"/>
  <c r="H100" i="3"/>
  <c r="F100" i="3"/>
  <c r="L99" i="3"/>
  <c r="H99" i="3"/>
  <c r="F99" i="3"/>
  <c r="L98" i="3"/>
  <c r="H98" i="3"/>
  <c r="F98" i="3"/>
  <c r="L97" i="3"/>
  <c r="H97" i="3"/>
  <c r="F97" i="3"/>
  <c r="L96" i="3"/>
  <c r="H96" i="3"/>
  <c r="F96" i="3"/>
  <c r="L95" i="3"/>
  <c r="H95" i="3"/>
  <c r="F95" i="3"/>
  <c r="M93" i="3"/>
  <c r="K93" i="3"/>
  <c r="I93" i="3"/>
  <c r="G93" i="3"/>
  <c r="E93" i="3"/>
  <c r="D93" i="3"/>
  <c r="L92" i="3"/>
  <c r="H92" i="3"/>
  <c r="F92" i="3"/>
  <c r="L91" i="3"/>
  <c r="H91" i="3"/>
  <c r="F91" i="3"/>
  <c r="L90" i="3"/>
  <c r="H90" i="3"/>
  <c r="F90" i="3"/>
  <c r="L89" i="3"/>
  <c r="H89" i="3"/>
  <c r="F89" i="3"/>
  <c r="L88" i="3"/>
  <c r="H88" i="3"/>
  <c r="F88" i="3"/>
  <c r="L87" i="3"/>
  <c r="H87" i="3"/>
  <c r="F87" i="3"/>
  <c r="L86" i="3"/>
  <c r="H86" i="3"/>
  <c r="F86" i="3"/>
  <c r="L85" i="3"/>
  <c r="J85" i="3"/>
  <c r="H85" i="3"/>
  <c r="F85" i="3"/>
  <c r="L84" i="3"/>
  <c r="J84" i="3"/>
  <c r="H84" i="3"/>
  <c r="F84" i="3"/>
  <c r="L83" i="3"/>
  <c r="J83" i="3"/>
  <c r="H83" i="3"/>
  <c r="F83" i="3"/>
  <c r="L82" i="3"/>
  <c r="J82" i="3"/>
  <c r="H82" i="3"/>
  <c r="F82" i="3"/>
  <c r="L81" i="3"/>
  <c r="J81" i="3"/>
  <c r="H81" i="3"/>
  <c r="F81" i="3"/>
  <c r="L80" i="3"/>
  <c r="J80" i="3"/>
  <c r="H80" i="3"/>
  <c r="F80" i="3"/>
  <c r="L79" i="3"/>
  <c r="J79" i="3"/>
  <c r="H79" i="3"/>
  <c r="F79" i="3"/>
  <c r="L78" i="3"/>
  <c r="J78" i="3"/>
  <c r="H78" i="3"/>
  <c r="F78" i="3"/>
  <c r="L77" i="3"/>
  <c r="J77" i="3"/>
  <c r="H77" i="3"/>
  <c r="F77" i="3"/>
  <c r="L76" i="3"/>
  <c r="J76" i="3"/>
  <c r="H76" i="3"/>
  <c r="F76" i="3"/>
  <c r="L75" i="3"/>
  <c r="J75" i="3"/>
  <c r="H75" i="3"/>
  <c r="F75" i="3"/>
  <c r="L74" i="3"/>
  <c r="J74" i="3"/>
  <c r="H74" i="3"/>
  <c r="F74" i="3"/>
  <c r="L73" i="3"/>
  <c r="J73" i="3"/>
  <c r="H73" i="3"/>
  <c r="F73" i="3"/>
  <c r="L72" i="3"/>
  <c r="J72" i="3"/>
  <c r="H72" i="3"/>
  <c r="F72" i="3"/>
  <c r="L71" i="3"/>
  <c r="J71" i="3"/>
  <c r="H71" i="3"/>
  <c r="F71" i="3"/>
  <c r="L70" i="3"/>
  <c r="J70" i="3"/>
  <c r="H70" i="3"/>
  <c r="F70" i="3"/>
  <c r="L69" i="3"/>
  <c r="J69" i="3"/>
  <c r="H69" i="3"/>
  <c r="F69" i="3"/>
  <c r="L68" i="3"/>
  <c r="J68" i="3"/>
  <c r="H68" i="3"/>
  <c r="F68" i="3"/>
  <c r="L67" i="3"/>
  <c r="J67" i="3"/>
  <c r="H67" i="3"/>
  <c r="F67" i="3"/>
  <c r="L66" i="3"/>
  <c r="J66" i="3"/>
  <c r="H66" i="3"/>
  <c r="F66" i="3"/>
  <c r="N65" i="3"/>
  <c r="L65" i="3"/>
  <c r="J65" i="3"/>
  <c r="H65" i="3"/>
  <c r="F65" i="3"/>
  <c r="N64" i="3"/>
  <c r="L64" i="3"/>
  <c r="J64" i="3"/>
  <c r="H64" i="3"/>
  <c r="F64" i="3"/>
  <c r="N63" i="3"/>
  <c r="L63" i="3"/>
  <c r="J63" i="3"/>
  <c r="H63" i="3"/>
  <c r="F63" i="3"/>
  <c r="N62" i="3"/>
  <c r="L62" i="3"/>
  <c r="J62" i="3"/>
  <c r="H62" i="3"/>
  <c r="F62" i="3"/>
  <c r="N61" i="3"/>
  <c r="L61" i="3"/>
  <c r="J61" i="3"/>
  <c r="H61" i="3"/>
  <c r="F61" i="3"/>
  <c r="N60" i="3"/>
  <c r="L60" i="3"/>
  <c r="J60" i="3"/>
  <c r="H60" i="3"/>
  <c r="F60" i="3"/>
  <c r="N59" i="3"/>
  <c r="L59" i="3"/>
  <c r="J59" i="3"/>
  <c r="H59" i="3"/>
  <c r="F59" i="3"/>
  <c r="N58" i="3"/>
  <c r="L58" i="3"/>
  <c r="J58" i="3"/>
  <c r="H58" i="3"/>
  <c r="F58" i="3"/>
  <c r="N57" i="3"/>
  <c r="L57" i="3"/>
  <c r="J57" i="3"/>
  <c r="H57" i="3"/>
  <c r="F57" i="3"/>
  <c r="N56" i="3"/>
  <c r="L56" i="3"/>
  <c r="J56" i="3"/>
  <c r="H56" i="3"/>
  <c r="F56" i="3"/>
  <c r="N55" i="3"/>
  <c r="L55" i="3"/>
  <c r="J55" i="3"/>
  <c r="H55" i="3"/>
  <c r="F55" i="3"/>
  <c r="N54" i="3"/>
  <c r="L54" i="3"/>
  <c r="J54" i="3"/>
  <c r="H54" i="3"/>
  <c r="F54" i="3"/>
  <c r="N53" i="3"/>
  <c r="L53" i="3"/>
  <c r="J53" i="3"/>
  <c r="H53" i="3"/>
  <c r="F53" i="3"/>
  <c r="N52" i="3"/>
  <c r="L52" i="3"/>
  <c r="J52" i="3"/>
  <c r="H52" i="3"/>
  <c r="F52" i="3"/>
  <c r="N51" i="3"/>
  <c r="L51" i="3"/>
  <c r="J51" i="3"/>
  <c r="H51" i="3"/>
  <c r="F51" i="3"/>
  <c r="N50" i="3"/>
  <c r="L50" i="3"/>
  <c r="J50" i="3"/>
  <c r="H50" i="3"/>
  <c r="F50" i="3"/>
  <c r="N49" i="3"/>
  <c r="L49" i="3"/>
  <c r="J49" i="3"/>
  <c r="H49" i="3"/>
  <c r="F49" i="3"/>
  <c r="N48" i="3"/>
  <c r="L48" i="3"/>
  <c r="J48" i="3"/>
  <c r="H48" i="3"/>
  <c r="F48" i="3"/>
  <c r="N47" i="3"/>
  <c r="L47" i="3"/>
  <c r="J47" i="3"/>
  <c r="H47" i="3"/>
  <c r="F47" i="3"/>
  <c r="N46" i="3"/>
  <c r="L46" i="3"/>
  <c r="J46" i="3"/>
  <c r="H46" i="3"/>
  <c r="F46" i="3"/>
  <c r="N45" i="3"/>
  <c r="L45" i="3"/>
  <c r="J45" i="3"/>
  <c r="H45" i="3"/>
  <c r="F45" i="3"/>
  <c r="N44" i="3"/>
  <c r="L44" i="3"/>
  <c r="J44" i="3"/>
  <c r="H44" i="3"/>
  <c r="F44" i="3"/>
  <c r="N43" i="3"/>
  <c r="L43" i="3"/>
  <c r="J43" i="3"/>
  <c r="H43" i="3"/>
  <c r="F43" i="3"/>
  <c r="N42" i="3"/>
  <c r="L42" i="3"/>
  <c r="J42" i="3"/>
  <c r="H42" i="3"/>
  <c r="F42" i="3"/>
  <c r="N41" i="3"/>
  <c r="L41" i="3"/>
  <c r="J41" i="3"/>
  <c r="H41" i="3"/>
  <c r="F41" i="3"/>
  <c r="N40" i="3"/>
  <c r="L40" i="3"/>
  <c r="J40" i="3"/>
  <c r="H40" i="3"/>
  <c r="F40" i="3"/>
  <c r="N39" i="3"/>
  <c r="L39" i="3"/>
  <c r="J39" i="3"/>
  <c r="H39" i="3"/>
  <c r="F39" i="3"/>
  <c r="N38" i="3"/>
  <c r="L38" i="3"/>
  <c r="J38" i="3"/>
  <c r="H38" i="3"/>
  <c r="F38" i="3"/>
  <c r="N37" i="3"/>
  <c r="L37" i="3"/>
  <c r="J37" i="3"/>
  <c r="H37" i="3"/>
  <c r="F37" i="3"/>
  <c r="N36" i="3"/>
  <c r="L36" i="3"/>
  <c r="J36" i="3"/>
  <c r="H36" i="3"/>
  <c r="F36" i="3"/>
  <c r="N35" i="3"/>
  <c r="L35" i="3"/>
  <c r="J35" i="3"/>
  <c r="H35" i="3"/>
  <c r="F35" i="3"/>
  <c r="N34" i="3"/>
  <c r="L34" i="3"/>
  <c r="J34" i="3"/>
  <c r="H34" i="3"/>
  <c r="F34" i="3"/>
  <c r="N33" i="3"/>
  <c r="L33" i="3"/>
  <c r="J33" i="3"/>
  <c r="H33" i="3"/>
  <c r="F33" i="3"/>
  <c r="N32" i="3"/>
  <c r="L32" i="3"/>
  <c r="J32" i="3"/>
  <c r="H32" i="3"/>
  <c r="F32" i="3"/>
  <c r="N31" i="3"/>
  <c r="L31" i="3"/>
  <c r="J31" i="3"/>
  <c r="H31" i="3"/>
  <c r="F31" i="3"/>
  <c r="N30" i="3"/>
  <c r="L30" i="3"/>
  <c r="J30" i="3"/>
  <c r="H30" i="3"/>
  <c r="F30" i="3"/>
  <c r="N29" i="3"/>
  <c r="L29" i="3"/>
  <c r="J29" i="3"/>
  <c r="H29" i="3"/>
  <c r="F29" i="3"/>
  <c r="N28" i="3"/>
  <c r="L28" i="3"/>
  <c r="J28" i="3"/>
  <c r="H28" i="3"/>
  <c r="F28" i="3"/>
  <c r="N27" i="3"/>
  <c r="L27" i="3"/>
  <c r="J27" i="3"/>
  <c r="H27" i="3"/>
  <c r="F27" i="3"/>
  <c r="N26" i="3"/>
  <c r="L26" i="3"/>
  <c r="J26" i="3"/>
  <c r="H26" i="3"/>
  <c r="F26" i="3"/>
  <c r="N25" i="3"/>
  <c r="J25" i="3"/>
  <c r="H25" i="3"/>
  <c r="F25" i="3"/>
  <c r="N24" i="3"/>
  <c r="L24" i="3"/>
  <c r="J24" i="3"/>
  <c r="H24" i="3"/>
  <c r="F24" i="3"/>
  <c r="N23" i="3"/>
  <c r="L23" i="3"/>
  <c r="J23" i="3"/>
  <c r="H23" i="3"/>
  <c r="F23" i="3"/>
  <c r="N22" i="3"/>
  <c r="L22" i="3"/>
  <c r="J22" i="3"/>
  <c r="H22" i="3"/>
  <c r="F22" i="3"/>
  <c r="N21" i="3"/>
  <c r="L21" i="3"/>
  <c r="J21" i="3"/>
  <c r="H21" i="3"/>
  <c r="F21" i="3"/>
  <c r="N20" i="3"/>
  <c r="J20" i="3"/>
  <c r="H20" i="3"/>
  <c r="F20" i="3"/>
  <c r="N19" i="3"/>
  <c r="L19" i="3"/>
  <c r="J19" i="3"/>
  <c r="H19" i="3"/>
  <c r="F19" i="3"/>
  <c r="N18" i="3"/>
  <c r="L18" i="3"/>
  <c r="J18" i="3"/>
  <c r="H18" i="3"/>
  <c r="F18" i="3"/>
  <c r="N17" i="3"/>
  <c r="L17" i="3"/>
  <c r="J17" i="3"/>
  <c r="H17" i="3"/>
  <c r="F17" i="3"/>
  <c r="N16" i="3"/>
  <c r="L16" i="3"/>
  <c r="J16" i="3"/>
  <c r="H16" i="3"/>
  <c r="F16" i="3"/>
  <c r="N15" i="3"/>
  <c r="L15" i="3"/>
  <c r="J15" i="3"/>
  <c r="H15" i="3"/>
  <c r="F15" i="3"/>
  <c r="N14" i="3"/>
  <c r="L14" i="3"/>
  <c r="J14" i="3"/>
  <c r="N13" i="3"/>
  <c r="L13" i="3"/>
  <c r="J13" i="3"/>
  <c r="H13" i="3"/>
  <c r="F13" i="3"/>
  <c r="N12" i="3"/>
  <c r="L12" i="3"/>
  <c r="J12" i="3"/>
  <c r="H12" i="3"/>
  <c r="F12" i="3"/>
  <c r="J11" i="3"/>
  <c r="H11" i="3"/>
  <c r="F11" i="3"/>
  <c r="N10" i="3"/>
  <c r="L10" i="3"/>
  <c r="J10" i="3"/>
  <c r="H10" i="3"/>
  <c r="F10" i="3"/>
  <c r="N9" i="3"/>
  <c r="L9" i="3"/>
  <c r="J9" i="3"/>
  <c r="H9" i="3"/>
  <c r="F9" i="3"/>
  <c r="N8" i="3"/>
  <c r="L8" i="3"/>
  <c r="J8" i="3"/>
  <c r="H8" i="3"/>
  <c r="F8" i="3"/>
  <c r="N7" i="3"/>
  <c r="L7" i="3"/>
  <c r="J7" i="3"/>
  <c r="H7" i="3"/>
  <c r="F7" i="3"/>
  <c r="F93" i="3" s="1"/>
  <c r="H6" i="3"/>
  <c r="F6" i="3"/>
  <c r="N5" i="3"/>
  <c r="L5" i="3"/>
  <c r="H5" i="3"/>
  <c r="F5" i="3"/>
  <c r="N2" i="3"/>
  <c r="L2" i="3"/>
  <c r="J2" i="3"/>
  <c r="H2" i="3"/>
  <c r="F2" i="3"/>
  <c r="M142" i="1"/>
  <c r="J142" i="1"/>
  <c r="H142" i="1"/>
  <c r="F142" i="1"/>
  <c r="E142" i="1"/>
  <c r="D142" i="1"/>
  <c r="I136" i="1"/>
  <c r="G136" i="1"/>
  <c r="I135" i="1"/>
  <c r="G135" i="1"/>
  <c r="I134" i="1"/>
  <c r="G134" i="1"/>
  <c r="I133" i="1"/>
  <c r="G133" i="1"/>
  <c r="I132" i="1"/>
  <c r="G132" i="1"/>
  <c r="I131" i="1"/>
  <c r="G131" i="1"/>
  <c r="I130" i="1"/>
  <c r="G130" i="1"/>
  <c r="I129" i="1"/>
  <c r="G129" i="1"/>
  <c r="I128" i="1"/>
  <c r="G128" i="1"/>
  <c r="I127" i="1"/>
  <c r="G127" i="1"/>
  <c r="I126" i="1"/>
  <c r="G126" i="1"/>
  <c r="I125" i="1"/>
  <c r="G125" i="1"/>
  <c r="I124" i="1"/>
  <c r="G124" i="1"/>
  <c r="I123" i="1"/>
  <c r="G123" i="1"/>
  <c r="I122" i="1"/>
  <c r="G122" i="1"/>
  <c r="I121" i="1"/>
  <c r="G121" i="1"/>
  <c r="I120" i="1"/>
  <c r="G120" i="1"/>
  <c r="I119" i="1"/>
  <c r="G119" i="1"/>
  <c r="I118" i="1"/>
  <c r="G118" i="1"/>
  <c r="I117" i="1"/>
  <c r="G117" i="1"/>
  <c r="I116" i="1"/>
  <c r="G116" i="1"/>
  <c r="I115" i="1"/>
  <c r="G115" i="1"/>
  <c r="M112" i="1"/>
  <c r="E112" i="1"/>
  <c r="D112" i="1"/>
  <c r="I111" i="1"/>
  <c r="G111" i="1"/>
  <c r="I110" i="1"/>
  <c r="G110" i="1"/>
  <c r="I109" i="1"/>
  <c r="G109" i="1"/>
  <c r="I108" i="1"/>
  <c r="G108" i="1"/>
  <c r="I107" i="1"/>
  <c r="G107" i="1"/>
  <c r="I106" i="1"/>
  <c r="G106" i="1"/>
  <c r="I105" i="1"/>
  <c r="G105" i="1"/>
  <c r="I104" i="1"/>
  <c r="G104" i="1"/>
  <c r="I103" i="1"/>
  <c r="G103" i="1"/>
  <c r="I102" i="1"/>
  <c r="G102" i="1"/>
  <c r="I101" i="1"/>
  <c r="G101" i="1"/>
  <c r="I100" i="1"/>
  <c r="G100" i="1"/>
  <c r="I99" i="1"/>
  <c r="G99" i="1"/>
  <c r="I98" i="1"/>
  <c r="G98" i="1"/>
  <c r="I97" i="1"/>
  <c r="G97" i="1"/>
  <c r="I96" i="1"/>
  <c r="G96" i="1"/>
  <c r="I95" i="1"/>
  <c r="G95" i="1"/>
  <c r="I94" i="1"/>
  <c r="G94" i="1"/>
  <c r="I93" i="1"/>
  <c r="G93" i="1"/>
  <c r="I92" i="1"/>
  <c r="G92" i="1"/>
  <c r="I91" i="1"/>
  <c r="G91" i="1"/>
  <c r="I90" i="1"/>
  <c r="G90" i="1"/>
  <c r="I89" i="1"/>
  <c r="G89" i="1"/>
  <c r="I88" i="1"/>
  <c r="G88" i="1"/>
  <c r="I87" i="1"/>
  <c r="G87" i="1"/>
  <c r="I86" i="1"/>
  <c r="G86" i="1"/>
  <c r="I85" i="1"/>
  <c r="G85" i="1"/>
  <c r="I84" i="1"/>
  <c r="G84" i="1"/>
  <c r="I83" i="1"/>
  <c r="G83" i="1"/>
  <c r="I82" i="1"/>
  <c r="G82" i="1"/>
  <c r="I81" i="1"/>
  <c r="G81" i="1"/>
  <c r="I80" i="1"/>
  <c r="G80" i="1"/>
  <c r="I79" i="1"/>
  <c r="G79" i="1"/>
  <c r="I78" i="1"/>
  <c r="G78" i="1"/>
  <c r="I77" i="1"/>
  <c r="G77" i="1"/>
  <c r="I76" i="1"/>
  <c r="G76" i="1"/>
  <c r="I75" i="1"/>
  <c r="G75" i="1"/>
  <c r="I74" i="1"/>
  <c r="G74" i="1"/>
  <c r="I73" i="1"/>
  <c r="G73" i="1"/>
  <c r="I72" i="1"/>
  <c r="G72" i="1"/>
  <c r="I71" i="1"/>
  <c r="G71" i="1"/>
  <c r="I70" i="1"/>
  <c r="G70" i="1"/>
  <c r="I69" i="1"/>
  <c r="G69" i="1"/>
  <c r="I68" i="1"/>
  <c r="G68" i="1"/>
  <c r="I67" i="1"/>
  <c r="G67" i="1"/>
  <c r="I66" i="1"/>
  <c r="G66" i="1"/>
  <c r="I65" i="1"/>
  <c r="G65" i="1"/>
  <c r="I64" i="1"/>
  <c r="G64" i="1"/>
  <c r="I63" i="1"/>
  <c r="G63" i="1"/>
  <c r="I62" i="1"/>
  <c r="G62" i="1"/>
  <c r="I61" i="1"/>
  <c r="G61" i="1"/>
  <c r="I60" i="1"/>
  <c r="G60" i="1"/>
  <c r="I59" i="1"/>
  <c r="G59" i="1"/>
  <c r="I58" i="1"/>
  <c r="G58" i="1"/>
  <c r="I57" i="1"/>
  <c r="G57" i="1"/>
  <c r="I56" i="1"/>
  <c r="G56" i="1"/>
  <c r="I55" i="1"/>
  <c r="G55" i="1"/>
  <c r="I54" i="1"/>
  <c r="G54" i="1"/>
  <c r="I53" i="1"/>
  <c r="G53" i="1"/>
  <c r="I52" i="1"/>
  <c r="G52" i="1"/>
  <c r="I51" i="1"/>
  <c r="G51" i="1"/>
  <c r="I50" i="1"/>
  <c r="G50" i="1"/>
  <c r="I49" i="1"/>
  <c r="G49" i="1"/>
  <c r="I48" i="1"/>
  <c r="G48" i="1"/>
  <c r="I47" i="1"/>
  <c r="G47" i="1"/>
  <c r="G46" i="1"/>
  <c r="G45" i="1"/>
  <c r="G40" i="1"/>
  <c r="D22" i="1"/>
  <c r="M21" i="1"/>
  <c r="E21" i="1"/>
  <c r="D21" i="1"/>
</calcChain>
</file>

<file path=xl/sharedStrings.xml><?xml version="1.0" encoding="utf-8"?>
<sst xmlns="http://schemas.openxmlformats.org/spreadsheetml/2006/main" count="742" uniqueCount="183">
  <si>
    <t>Date</t>
  </si>
  <si>
    <t>Health System</t>
  </si>
  <si>
    <t>Site</t>
  </si>
  <si>
    <t># Pounds</t>
  </si>
  <si>
    <t># HH Served</t>
  </si>
  <si>
    <t># Patients</t>
  </si>
  <si>
    <t>%Patients</t>
  </si>
  <si>
    <t># Vouchers</t>
  </si>
  <si>
    <t xml:space="preserve">% Patients with Vouchers </t>
  </si>
  <si>
    <t># Staff</t>
  </si>
  <si>
    <t># Stroke Clinic Patients</t>
  </si>
  <si>
    <t># Fantus Peds Patients</t>
  </si>
  <si>
    <t># Individuals</t>
  </si>
  <si>
    <t>Notes</t>
  </si>
  <si>
    <t>FY15-16</t>
  </si>
  <si>
    <t>ACCESS</t>
  </si>
  <si>
    <t>Ashland</t>
  </si>
  <si>
    <t>Chicago Heights</t>
  </si>
  <si>
    <t>CCHHS</t>
  </si>
  <si>
    <t>Logan Square</t>
  </si>
  <si>
    <t>Cottage Grove</t>
  </si>
  <si>
    <t>Robbins</t>
  </si>
  <si>
    <t>TOTAL</t>
  </si>
  <si>
    <t>FY16-17</t>
  </si>
  <si>
    <t>Oak Forest</t>
  </si>
  <si>
    <t>NA</t>
  </si>
  <si>
    <t>~20</t>
  </si>
  <si>
    <t>~10</t>
  </si>
  <si>
    <t>Englewood</t>
  </si>
  <si>
    <t>Grand Boulevard</t>
  </si>
  <si>
    <t>N/A</t>
  </si>
  <si>
    <t>Westside</t>
  </si>
  <si>
    <t>Prieto</t>
  </si>
  <si>
    <t>Madison</t>
  </si>
  <si>
    <t xml:space="preserve">CCHHS </t>
  </si>
  <si>
    <t>CORE Center</t>
  </si>
  <si>
    <t>~5</t>
  </si>
  <si>
    <t>Austin</t>
  </si>
  <si>
    <t>Cicero</t>
  </si>
  <si>
    <t xml:space="preserve">Ashland </t>
  </si>
  <si>
    <t>Woodlawn</t>
  </si>
  <si>
    <t>TOTAL (88 distributions)</t>
  </si>
  <si>
    <t>FY17-18</t>
  </si>
  <si>
    <t>Near South</t>
  </si>
  <si>
    <t>Program #</t>
  </si>
  <si>
    <t>FI Train</t>
  </si>
  <si>
    <t>Launch</t>
  </si>
  <si>
    <t>VS Roll Off</t>
  </si>
  <si>
    <t>Survey Data Updated Thru</t>
  </si>
  <si>
    <t>Address</t>
  </si>
  <si>
    <t>City, State</t>
  </si>
  <si>
    <t>Frequency</t>
  </si>
  <si>
    <t>Truck Arrives</t>
  </si>
  <si>
    <t>Distribution</t>
  </si>
  <si>
    <t>SP00206</t>
  </si>
  <si>
    <t>1/2017</t>
  </si>
  <si>
    <t>152 W. Lincoln Highway</t>
  </si>
  <si>
    <t>Chicago Heights, IL</t>
  </si>
  <si>
    <t>monthly</t>
  </si>
  <si>
    <t>9am</t>
  </si>
  <si>
    <t>10am-11:30am</t>
  </si>
  <si>
    <t>SP00207</t>
  </si>
  <si>
    <t>2840 W. Fullerton Ave</t>
  </si>
  <si>
    <t>Chicago, IL 60647</t>
  </si>
  <si>
    <t>every other month</t>
  </si>
  <si>
    <t>8am</t>
  </si>
  <si>
    <t>9am-10:30am</t>
  </si>
  <si>
    <t>SP00205</t>
  </si>
  <si>
    <t>5159 S. Ashland Ave</t>
  </si>
  <si>
    <t xml:space="preserve">Chicago, IL </t>
  </si>
  <si>
    <t>12pm</t>
  </si>
  <si>
    <t>1pm-2:30pm</t>
  </si>
  <si>
    <t>SP00211</t>
  </si>
  <si>
    <t>12/2016</t>
  </si>
  <si>
    <t>1645 S. Cottage Grove</t>
  </si>
  <si>
    <t>Ford Heights, IL 60411</t>
  </si>
  <si>
    <t>9:30am</t>
  </si>
  <si>
    <t>10:30am-12pm</t>
  </si>
  <si>
    <t>SP00214</t>
  </si>
  <si>
    <t>13450 S. Kedzie Ave</t>
  </si>
  <si>
    <t>Robbins, IL 60472</t>
  </si>
  <si>
    <t>SP00215</t>
  </si>
  <si>
    <t>15900 S. Cicero Ave</t>
  </si>
  <si>
    <t>Oak Forest, IL 60452</t>
  </si>
  <si>
    <t>SP00216</t>
  </si>
  <si>
    <t>1135 W. 69th Street</t>
  </si>
  <si>
    <t>Chicago, IL 60621</t>
  </si>
  <si>
    <t>SP00217</t>
  </si>
  <si>
    <t>5401 S. Wentworth Avenue</t>
  </si>
  <si>
    <t>Chicago, IL 60609</t>
  </si>
  <si>
    <t>SP00218</t>
  </si>
  <si>
    <t>3752 W. 16th Street</t>
  </si>
  <si>
    <t>Chicago, IL 60623</t>
  </si>
  <si>
    <t>SP00219</t>
  </si>
  <si>
    <t>2424 S. Pulaski Blvd</t>
  </si>
  <si>
    <t>SP00221</t>
  </si>
  <si>
    <t>3800 W. Madison Street</t>
  </si>
  <si>
    <t>Chicago, IL 60624</t>
  </si>
  <si>
    <t>SP00222</t>
  </si>
  <si>
    <t>2020 W. Harrison Street</t>
  </si>
  <si>
    <t>Chicago, IL 60612</t>
  </si>
  <si>
    <t>4800 W. Chicago Ave</t>
  </si>
  <si>
    <t>Chicago, IL 60651</t>
  </si>
  <si>
    <t>5912 W. Cermak Road</t>
  </si>
  <si>
    <t>Cicero, IL 60804</t>
  </si>
  <si>
    <t>6337 S. Woodlawn Ave</t>
  </si>
  <si>
    <t>Chicago, IL 60637</t>
  </si>
  <si>
    <t>10am</t>
  </si>
  <si>
    <t>11am-12:30pm</t>
  </si>
  <si>
    <t>3525 S. Michigan Ave</t>
  </si>
  <si>
    <t>Chicago, IL 60653</t>
  </si>
  <si>
    <t>Receive SNAP? YES</t>
  </si>
  <si>
    <t>% Receive SNAP</t>
  </si>
  <si>
    <t>Receive SNAP? NO</t>
  </si>
  <si>
    <t>% Do Not Receive SNAP</t>
  </si>
  <si>
    <t>Receive SNAP? No Answer</t>
  </si>
  <si>
    <t>% No Answer re: SNAP</t>
  </si>
  <si>
    <t xml:space="preserve"># SNAP Referrals </t>
  </si>
  <si>
    <t>% Referral from those w/o SNAP</t>
  </si>
  <si>
    <t># SNAP Apps</t>
  </si>
  <si>
    <t>% App Complete from Referral</t>
  </si>
  <si>
    <t>15 prescreens, 22 VMs, 4 already applied, 3 disconnected/wrong numbers, 2 no longer interested</t>
  </si>
  <si>
    <t>FY2017</t>
  </si>
  <si>
    <t>11 no contact, 8 not eligible (income, immigration), 1 has SNAP, 1 over income, 1 said CB but no</t>
  </si>
  <si>
    <t>did not take referrals on 7/21</t>
  </si>
  <si>
    <t>11 prescreens, 18 VMs, 3 already applied, 2 wrong/disconnected numbers</t>
  </si>
  <si>
    <t>6 prescreens, 7 VMs, 1 already applied, 2 no longer interested</t>
  </si>
  <si>
    <t>9 prescreens, 10 VMs, 2 already applied, 5 disconnected/wrong numbers, 2 no longer interested</t>
  </si>
  <si>
    <t>did not take referrals on 9/15</t>
  </si>
  <si>
    <t>25 VM, 2 already applied, 3 said CB &amp; no, 11 not eligible, 4 not interested, 2 number not working, 3 other</t>
  </si>
  <si>
    <t>1 CB and no, 1 already has SNAP, 1 over income, 1 no contact, 1 no number</t>
  </si>
  <si>
    <t>everyone else was unreachable or not interested</t>
  </si>
  <si>
    <t>3 prescreened turned into apps, rest unreachable or not interested</t>
  </si>
  <si>
    <t xml:space="preserve">12 prescreened (7 app, 4 not eligible), rest unreachable or not interested </t>
  </si>
  <si>
    <t xml:space="preserve">6 prescreened, rest unreachable or not interested. </t>
  </si>
  <si>
    <t>6 prescreened. Remaining had benefits or not interested</t>
  </si>
  <si>
    <t>3 prescreened. Remaining had benefits, not interested, not reached</t>
  </si>
  <si>
    <t xml:space="preserve">7 prescreened, remaining not reached/interested or had benefits </t>
  </si>
  <si>
    <t xml:space="preserve">6 prescreens, remaining had benefits, not interested, not reached. </t>
  </si>
  <si>
    <t>7 prescreens, 9 VMs, 2 already applied</t>
  </si>
  <si>
    <t>3 prescreens (2 ineligible due to immigration status), 3 VMs, 1 already applied, 2 wrong/disconnected numbers</t>
  </si>
  <si>
    <t>9 prescreens, 30 VMs, 5 already applied, 1 wrong/disconnected number, 2 no longer interested</t>
  </si>
  <si>
    <t xml:space="preserve">5 prescreens, 13 VMs, 2 already applied, 2 wrong/disconnected numbers, </t>
  </si>
  <si>
    <t>1 prescreened, 4 VMs, 2 already applied</t>
  </si>
  <si>
    <t xml:space="preserve">4 prescreens, 20 VMs, 1 wrong/disconnected number, </t>
  </si>
  <si>
    <t>6 prescreens, 12 VMs, 1 already applied</t>
  </si>
  <si>
    <t>1 to ACCESS Benefits Team</t>
  </si>
  <si>
    <t xml:space="preserve">3 to ACCESS Benefits Team </t>
  </si>
  <si>
    <t>2 prescreens, 12 VMs</t>
  </si>
  <si>
    <t>4 prescreens, 9 VMs, 5 already applied, 3 wrong/disconnected numbers, 4 no longer interested</t>
  </si>
  <si>
    <t xml:space="preserve">All 6 to ACCESS Benefits Team </t>
  </si>
  <si>
    <t>3 to ACCESS Benefits Team</t>
  </si>
  <si>
    <t>13 prescreens, 25 VMs, 3 already applied, 2 wrong/disconnected numbers, 2 no longer interested</t>
  </si>
  <si>
    <t>2 prescreens, 3 VMs</t>
  </si>
  <si>
    <t>3 prescreens, 10 VMs, 1 already applied, 1 no longer interested</t>
  </si>
  <si>
    <t xml:space="preserve">5 to ACCESS Benefits Team </t>
  </si>
  <si>
    <t>2 to ACCESS Benefits Team</t>
  </si>
  <si>
    <t xml:space="preserve">Robbins </t>
  </si>
  <si>
    <t>3 to ACCESS Benefits team</t>
  </si>
  <si>
    <t xml:space="preserve">7 to ACCESS Benefits team </t>
  </si>
  <si>
    <t>10 to ACCESS Benefits team</t>
  </si>
  <si>
    <t>8 to ACCESS Benefits Team</t>
  </si>
  <si>
    <t xml:space="preserve">5 to ACCESS benefits team </t>
  </si>
  <si>
    <t xml:space="preserve">3 to ACCESS benefits team </t>
  </si>
  <si>
    <t xml:space="preserve">9 to ACCESS benefits team </t>
  </si>
  <si>
    <t xml:space="preserve">12 to ACCESS benefits team </t>
  </si>
  <si>
    <t xml:space="preserve">6 to ACCESS benefits team </t>
  </si>
  <si>
    <t>8 to ACCESS Benefits team</t>
  </si>
  <si>
    <t xml:space="preserve">4 to ACCESS benefits team </t>
  </si>
  <si>
    <t>9 to ACCESS benefits team</t>
  </si>
  <si>
    <t>3 to ACCESS benefits team</t>
  </si>
  <si>
    <t xml:space="preserve">1 to ACCESS benefits team </t>
  </si>
  <si>
    <t>18 to ACCESS Benefits Team</t>
  </si>
  <si>
    <t>%</t>
  </si>
  <si>
    <t>FY2018</t>
  </si>
  <si>
    <t>6 to ACCESS benefits team</t>
  </si>
  <si>
    <t>2 to ACCESS Benefits team</t>
  </si>
  <si>
    <t>13 to ACCESS benefits team</t>
  </si>
  <si>
    <t xml:space="preserve">6 to ACCESS Benefits Team </t>
  </si>
  <si>
    <t>4 to ACCESS Benefits Team</t>
  </si>
  <si>
    <t xml:space="preserve">8 to ACCESS Benefits Team </t>
  </si>
  <si>
    <t>6 to ACCESS Benefits Team</t>
  </si>
  <si>
    <t>5 to ACCESS Benefits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</si>
</sst>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8"/>
      <color theme="1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Up">
        <bgColor theme="0"/>
      </patternFill>
    </fill>
    <fill>
      <patternFill patternType="lightUp">
        <bgColor theme="9" tint="0.59999389629810485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1" xfId="0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9" fontId="4" fillId="0" borderId="1" xfId="1" applyFont="1" applyBorder="1" applyAlignment="1">
      <alignment horizontal="center"/>
    </xf>
    <xf numFmtId="0" fontId="4" fillId="0" borderId="1" xfId="1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9" fontId="4" fillId="4" borderId="1" xfId="1" applyFont="1" applyFill="1" applyBorder="1" applyAlignment="1">
      <alignment horizontal="center"/>
    </xf>
    <xf numFmtId="0" fontId="4" fillId="4" borderId="1" xfId="1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3" fontId="3" fillId="6" borderId="1" xfId="0" applyNumberFormat="1" applyFont="1" applyFill="1" applyBorder="1" applyAlignment="1">
      <alignment horizontal="center"/>
    </xf>
    <xf numFmtId="0" fontId="3" fillId="8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9" fontId="3" fillId="4" borderId="1" xfId="1" applyFont="1" applyFill="1" applyBorder="1" applyAlignment="1">
      <alignment horizontal="center"/>
    </xf>
    <xf numFmtId="0" fontId="3" fillId="4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164" fontId="7" fillId="1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14" fontId="3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3" fillId="11" borderId="1" xfId="0" applyFont="1" applyFill="1" applyBorder="1" applyAlignment="1">
      <alignment horizontal="center"/>
    </xf>
    <xf numFmtId="164" fontId="7" fillId="12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3" fontId="4" fillId="9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14" fontId="5" fillId="13" borderId="1" xfId="0" applyNumberFormat="1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164" fontId="7" fillId="13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6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topLeftCell="A79" workbookViewId="0">
      <selection activeCell="H35" sqref="H35"/>
    </sheetView>
  </sheetViews>
  <sheetFormatPr defaultRowHeight="14.25" x14ac:dyDescent="0.45"/>
  <cols>
    <col min="1" max="1" width="13.53125" customWidth="1"/>
    <col min="2" max="2" width="14.9296875" bestFit="1" customWidth="1"/>
    <col min="3" max="3" width="25.46484375" customWidth="1"/>
    <col min="4" max="4" width="10" bestFit="1" customWidth="1"/>
    <col min="5" max="5" width="13" bestFit="1" customWidth="1"/>
    <col min="6" max="6" width="10.796875" bestFit="1" customWidth="1"/>
    <col min="7" max="7" width="11.06640625" bestFit="1" customWidth="1"/>
    <col min="8" max="8" width="12.6640625" customWidth="1"/>
    <col min="9" max="9" width="14.265625" customWidth="1"/>
    <col min="11" max="11" width="10.265625" customWidth="1"/>
    <col min="12" max="12" width="10.6640625" customWidth="1"/>
    <col min="13" max="13" width="13.796875" bestFit="1" customWidth="1"/>
  </cols>
  <sheetData>
    <row r="1" spans="1:13" ht="45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4" t="s">
        <v>11</v>
      </c>
      <c r="M1" s="1" t="s">
        <v>12</v>
      </c>
    </row>
    <row r="2" spans="1:13" ht="15" x14ac:dyDescent="0.45">
      <c r="A2" s="1" t="s">
        <v>14</v>
      </c>
      <c r="B2" s="1"/>
      <c r="C2" s="1"/>
      <c r="D2" s="1"/>
      <c r="E2" s="1"/>
      <c r="F2" s="1"/>
      <c r="G2" s="2"/>
      <c r="H2" s="5"/>
      <c r="I2" s="5"/>
      <c r="J2" s="1"/>
      <c r="K2" s="1"/>
      <c r="L2" s="1"/>
      <c r="M2" s="1"/>
    </row>
    <row r="3" spans="1:13" x14ac:dyDescent="0.45">
      <c r="A3" s="6">
        <v>42217</v>
      </c>
      <c r="B3" s="7" t="s">
        <v>15</v>
      </c>
      <c r="C3" s="8" t="s">
        <v>16</v>
      </c>
      <c r="D3" s="9">
        <v>4031</v>
      </c>
      <c r="E3" s="10">
        <v>99</v>
      </c>
      <c r="F3" s="10"/>
      <c r="G3" s="11"/>
      <c r="H3" s="12"/>
      <c r="I3" s="12"/>
      <c r="J3" s="10"/>
      <c r="K3" s="10"/>
      <c r="L3" s="13"/>
      <c r="M3" s="10">
        <v>403</v>
      </c>
    </row>
    <row r="4" spans="1:13" x14ac:dyDescent="0.45">
      <c r="A4" s="6">
        <v>42217</v>
      </c>
      <c r="B4" s="7" t="s">
        <v>15</v>
      </c>
      <c r="C4" s="8" t="s">
        <v>17</v>
      </c>
      <c r="D4" s="9">
        <v>2939</v>
      </c>
      <c r="E4" s="10">
        <v>89</v>
      </c>
      <c r="F4" s="10"/>
      <c r="G4" s="11"/>
      <c r="H4" s="12"/>
      <c r="I4" s="12"/>
      <c r="J4" s="10"/>
      <c r="K4" s="10"/>
      <c r="L4" s="13"/>
      <c r="M4" s="10">
        <v>364</v>
      </c>
    </row>
    <row r="5" spans="1:13" x14ac:dyDescent="0.45">
      <c r="A5" s="6">
        <v>42269</v>
      </c>
      <c r="B5" s="14" t="s">
        <v>18</v>
      </c>
      <c r="C5" s="8" t="s">
        <v>19</v>
      </c>
      <c r="D5" s="9">
        <v>3361</v>
      </c>
      <c r="E5" s="10">
        <v>76</v>
      </c>
      <c r="F5" s="10"/>
      <c r="G5" s="11"/>
      <c r="H5" s="12"/>
      <c r="I5" s="12"/>
      <c r="J5" s="10"/>
      <c r="K5" s="10"/>
      <c r="L5" s="13"/>
      <c r="M5" s="10">
        <v>301</v>
      </c>
    </row>
    <row r="6" spans="1:13" x14ac:dyDescent="0.45">
      <c r="A6" s="6">
        <v>42327</v>
      </c>
      <c r="B6" s="7" t="s">
        <v>15</v>
      </c>
      <c r="C6" s="10" t="s">
        <v>17</v>
      </c>
      <c r="D6" s="9">
        <v>3845</v>
      </c>
      <c r="E6" s="10">
        <v>95</v>
      </c>
      <c r="F6" s="10"/>
      <c r="G6" s="11"/>
      <c r="H6" s="12"/>
      <c r="I6" s="12"/>
      <c r="J6" s="10"/>
      <c r="K6" s="10"/>
      <c r="L6" s="13"/>
      <c r="M6" s="10">
        <v>395</v>
      </c>
    </row>
    <row r="7" spans="1:13" x14ac:dyDescent="0.45">
      <c r="A7" s="6">
        <v>42332</v>
      </c>
      <c r="B7" s="14" t="s">
        <v>18</v>
      </c>
      <c r="C7" s="10" t="s">
        <v>19</v>
      </c>
      <c r="D7" s="9">
        <v>4130</v>
      </c>
      <c r="E7" s="10">
        <v>109</v>
      </c>
      <c r="F7" s="10"/>
      <c r="G7" s="11"/>
      <c r="H7" s="12"/>
      <c r="I7" s="12"/>
      <c r="J7" s="10"/>
      <c r="K7" s="10"/>
      <c r="L7" s="13"/>
      <c r="M7" s="10">
        <v>448</v>
      </c>
    </row>
    <row r="8" spans="1:13" x14ac:dyDescent="0.45">
      <c r="A8" s="6">
        <v>42339</v>
      </c>
      <c r="B8" s="7" t="s">
        <v>15</v>
      </c>
      <c r="C8" s="10" t="s">
        <v>16</v>
      </c>
      <c r="D8" s="9">
        <v>4439</v>
      </c>
      <c r="E8" s="10">
        <v>91</v>
      </c>
      <c r="F8" s="10"/>
      <c r="G8" s="11"/>
      <c r="H8" s="12"/>
      <c r="I8" s="12"/>
      <c r="J8" s="10"/>
      <c r="K8" s="10"/>
      <c r="L8" s="13"/>
      <c r="M8" s="10">
        <v>380</v>
      </c>
    </row>
    <row r="9" spans="1:13" x14ac:dyDescent="0.45">
      <c r="A9" s="6">
        <v>42370</v>
      </c>
      <c r="B9" s="7" t="s">
        <v>15</v>
      </c>
      <c r="C9" s="10" t="s">
        <v>17</v>
      </c>
      <c r="D9" s="9">
        <v>4005</v>
      </c>
      <c r="E9" s="10">
        <v>108</v>
      </c>
      <c r="F9" s="10"/>
      <c r="G9" s="11"/>
      <c r="H9" s="12"/>
      <c r="I9" s="12"/>
      <c r="J9" s="10"/>
      <c r="K9" s="10"/>
      <c r="L9" s="13"/>
      <c r="M9" s="10">
        <v>387</v>
      </c>
    </row>
    <row r="10" spans="1:13" x14ac:dyDescent="0.45">
      <c r="A10" s="6">
        <v>42402</v>
      </c>
      <c r="B10" s="7" t="s">
        <v>15</v>
      </c>
      <c r="C10" s="10" t="s">
        <v>16</v>
      </c>
      <c r="D10" s="9">
        <v>3434</v>
      </c>
      <c r="E10" s="10">
        <v>44</v>
      </c>
      <c r="F10" s="10"/>
      <c r="G10" s="11"/>
      <c r="H10" s="12"/>
      <c r="I10" s="12"/>
      <c r="J10" s="10"/>
      <c r="K10" s="10"/>
      <c r="L10" s="13"/>
      <c r="M10" s="10">
        <v>137</v>
      </c>
    </row>
    <row r="11" spans="1:13" x14ac:dyDescent="0.45">
      <c r="A11" s="6">
        <v>42409</v>
      </c>
      <c r="B11" s="14" t="s">
        <v>18</v>
      </c>
      <c r="C11" s="10" t="s">
        <v>19</v>
      </c>
      <c r="D11" s="9">
        <v>3192</v>
      </c>
      <c r="E11" s="10">
        <v>86</v>
      </c>
      <c r="F11" s="10"/>
      <c r="G11" s="11"/>
      <c r="H11" s="12"/>
      <c r="I11" s="12"/>
      <c r="J11" s="10"/>
      <c r="K11" s="10"/>
      <c r="L11" s="13"/>
      <c r="M11" s="10">
        <v>339</v>
      </c>
    </row>
    <row r="12" spans="1:13" x14ac:dyDescent="0.45">
      <c r="A12" s="6">
        <v>42446</v>
      </c>
      <c r="B12" s="7" t="s">
        <v>15</v>
      </c>
      <c r="C12" s="10" t="s">
        <v>17</v>
      </c>
      <c r="D12" s="9">
        <v>3585</v>
      </c>
      <c r="E12" s="10">
        <v>130</v>
      </c>
      <c r="F12" s="10"/>
      <c r="G12" s="11"/>
      <c r="H12" s="12"/>
      <c r="I12" s="12"/>
      <c r="J12" s="10"/>
      <c r="K12" s="10"/>
      <c r="L12" s="13"/>
      <c r="M12" s="10">
        <v>486</v>
      </c>
    </row>
    <row r="13" spans="1:13" x14ac:dyDescent="0.45">
      <c r="A13" s="6">
        <v>42451</v>
      </c>
      <c r="B13" s="14" t="s">
        <v>18</v>
      </c>
      <c r="C13" s="10" t="s">
        <v>19</v>
      </c>
      <c r="D13" s="9">
        <v>3125</v>
      </c>
      <c r="E13" s="10">
        <v>137</v>
      </c>
      <c r="F13" s="10"/>
      <c r="G13" s="11"/>
      <c r="H13" s="12"/>
      <c r="I13" s="12"/>
      <c r="J13" s="10"/>
      <c r="K13" s="10"/>
      <c r="L13" s="13"/>
      <c r="M13" s="10">
        <v>542</v>
      </c>
    </row>
    <row r="14" spans="1:13" x14ac:dyDescent="0.45">
      <c r="A14" s="6">
        <v>42465</v>
      </c>
      <c r="B14" s="7" t="s">
        <v>15</v>
      </c>
      <c r="C14" s="10" t="s">
        <v>16</v>
      </c>
      <c r="D14" s="9">
        <v>3153</v>
      </c>
      <c r="E14" s="10">
        <v>132</v>
      </c>
      <c r="F14" s="10"/>
      <c r="G14" s="11"/>
      <c r="H14" s="12"/>
      <c r="I14" s="12"/>
      <c r="J14" s="10"/>
      <c r="K14" s="10"/>
      <c r="L14" s="13"/>
      <c r="M14" s="10">
        <v>520</v>
      </c>
    </row>
    <row r="15" spans="1:13" x14ac:dyDescent="0.45">
      <c r="A15" s="6">
        <v>42472</v>
      </c>
      <c r="B15" s="14" t="s">
        <v>18</v>
      </c>
      <c r="C15" s="8" t="s">
        <v>20</v>
      </c>
      <c r="D15" s="9">
        <v>3666</v>
      </c>
      <c r="E15" s="10">
        <v>145</v>
      </c>
      <c r="F15" s="10"/>
      <c r="G15" s="11"/>
      <c r="H15" s="12"/>
      <c r="I15" s="12"/>
      <c r="J15" s="10"/>
      <c r="K15" s="10"/>
      <c r="L15" s="13"/>
      <c r="M15" s="10">
        <v>545</v>
      </c>
    </row>
    <row r="16" spans="1:13" x14ac:dyDescent="0.45">
      <c r="A16" s="6">
        <v>42509</v>
      </c>
      <c r="B16" s="7" t="s">
        <v>15</v>
      </c>
      <c r="C16" s="10" t="s">
        <v>17</v>
      </c>
      <c r="D16" s="9">
        <v>4296</v>
      </c>
      <c r="E16" s="10">
        <v>164</v>
      </c>
      <c r="F16" s="10"/>
      <c r="G16" s="11"/>
      <c r="H16" s="12"/>
      <c r="I16" s="12"/>
      <c r="J16" s="10"/>
      <c r="K16" s="10"/>
      <c r="L16" s="13"/>
      <c r="M16" s="10">
        <v>674</v>
      </c>
    </row>
    <row r="17" spans="1:13" x14ac:dyDescent="0.45">
      <c r="A17" s="6">
        <v>42514</v>
      </c>
      <c r="B17" s="14" t="s">
        <v>18</v>
      </c>
      <c r="C17" s="10" t="s">
        <v>19</v>
      </c>
      <c r="D17" s="9">
        <v>3299</v>
      </c>
      <c r="E17" s="10">
        <v>154</v>
      </c>
      <c r="F17" s="10"/>
      <c r="G17" s="11"/>
      <c r="H17" s="12"/>
      <c r="I17" s="12"/>
      <c r="J17" s="10"/>
      <c r="K17" s="10"/>
      <c r="L17" s="13"/>
      <c r="M17" s="10">
        <v>615</v>
      </c>
    </row>
    <row r="18" spans="1:13" x14ac:dyDescent="0.45">
      <c r="A18" s="6">
        <v>42530</v>
      </c>
      <c r="B18" s="7" t="s">
        <v>15</v>
      </c>
      <c r="C18" s="10" t="s">
        <v>16</v>
      </c>
      <c r="D18" s="9">
        <v>3827</v>
      </c>
      <c r="E18" s="10">
        <v>149</v>
      </c>
      <c r="F18" s="10"/>
      <c r="G18" s="11"/>
      <c r="H18" s="12"/>
      <c r="I18" s="12"/>
      <c r="J18" s="10"/>
      <c r="K18" s="10"/>
      <c r="L18" s="13"/>
      <c r="M18" s="10">
        <v>642</v>
      </c>
    </row>
    <row r="19" spans="1:13" x14ac:dyDescent="0.45">
      <c r="A19" s="6">
        <v>42535</v>
      </c>
      <c r="B19" s="14" t="s">
        <v>18</v>
      </c>
      <c r="C19" s="10" t="s">
        <v>20</v>
      </c>
      <c r="D19" s="9">
        <v>4226</v>
      </c>
      <c r="E19" s="10">
        <v>171</v>
      </c>
      <c r="F19" s="10"/>
      <c r="G19" s="11"/>
      <c r="H19" s="12"/>
      <c r="I19" s="12"/>
      <c r="J19" s="10">
        <v>23</v>
      </c>
      <c r="K19" s="10"/>
      <c r="L19" s="13"/>
      <c r="M19" s="10">
        <v>641</v>
      </c>
    </row>
    <row r="20" spans="1:13" x14ac:dyDescent="0.45">
      <c r="A20" s="6">
        <v>42542</v>
      </c>
      <c r="B20" s="14" t="s">
        <v>18</v>
      </c>
      <c r="C20" s="8" t="s">
        <v>21</v>
      </c>
      <c r="D20" s="9">
        <v>4796</v>
      </c>
      <c r="E20" s="10">
        <v>193</v>
      </c>
      <c r="F20" s="10"/>
      <c r="G20" s="11"/>
      <c r="H20" s="12"/>
      <c r="I20" s="12"/>
      <c r="J20" s="10">
        <v>19</v>
      </c>
      <c r="K20" s="10"/>
      <c r="L20" s="13"/>
      <c r="M20" s="10">
        <v>609</v>
      </c>
    </row>
    <row r="21" spans="1:13" x14ac:dyDescent="0.45">
      <c r="A21" s="6"/>
      <c r="B21" s="15"/>
      <c r="C21" s="16" t="s">
        <v>22</v>
      </c>
      <c r="D21" s="17">
        <f>SUM(D3:D20)</f>
        <v>67349</v>
      </c>
      <c r="E21" s="17">
        <f>SUM(E3:E20)</f>
        <v>2172</v>
      </c>
      <c r="F21" s="17"/>
      <c r="G21" s="18"/>
      <c r="H21" s="19"/>
      <c r="I21" s="19"/>
      <c r="J21" s="16"/>
      <c r="K21" s="16"/>
      <c r="L21" s="20"/>
      <c r="M21" s="17">
        <f>SUM(M3:M20)</f>
        <v>8428</v>
      </c>
    </row>
    <row r="22" spans="1:13" x14ac:dyDescent="0.45">
      <c r="A22" s="21"/>
      <c r="B22" s="13"/>
      <c r="C22" s="20">
        <v>18</v>
      </c>
      <c r="D22" s="22">
        <f>AVERAGE(D3:D20)</f>
        <v>3741.6111111111113</v>
      </c>
      <c r="E22" s="22"/>
      <c r="F22" s="22"/>
      <c r="G22" s="23"/>
      <c r="H22" s="24"/>
      <c r="I22" s="24"/>
      <c r="J22" s="20"/>
      <c r="K22" s="20"/>
      <c r="L22" s="20"/>
      <c r="M22" s="22"/>
    </row>
    <row r="23" spans="1:13" x14ac:dyDescent="0.45">
      <c r="A23" s="25" t="s">
        <v>23</v>
      </c>
      <c r="B23" s="15"/>
      <c r="C23" s="10"/>
      <c r="D23" s="9"/>
      <c r="E23" s="10"/>
      <c r="F23" s="10"/>
      <c r="G23" s="11"/>
      <c r="H23" s="12"/>
      <c r="I23" s="12"/>
      <c r="J23" s="10"/>
      <c r="K23" s="10"/>
      <c r="L23" s="13"/>
      <c r="M23" s="10"/>
    </row>
    <row r="24" spans="1:13" x14ac:dyDescent="0.45">
      <c r="A24" s="6">
        <v>42570</v>
      </c>
      <c r="B24" s="14" t="s">
        <v>18</v>
      </c>
      <c r="C24" s="10" t="s">
        <v>19</v>
      </c>
      <c r="D24" s="9">
        <v>3295</v>
      </c>
      <c r="E24" s="10">
        <v>111</v>
      </c>
      <c r="F24" s="10"/>
      <c r="G24" s="11"/>
      <c r="H24" s="12"/>
      <c r="I24" s="12"/>
      <c r="J24" s="10"/>
      <c r="K24" s="10"/>
      <c r="L24" s="13"/>
      <c r="M24" s="10">
        <v>414</v>
      </c>
    </row>
    <row r="25" spans="1:13" x14ac:dyDescent="0.45">
      <c r="A25" s="6">
        <v>42572</v>
      </c>
      <c r="B25" s="7" t="s">
        <v>15</v>
      </c>
      <c r="C25" s="10" t="s">
        <v>17</v>
      </c>
      <c r="D25" s="9">
        <v>4332</v>
      </c>
      <c r="E25" s="10">
        <v>172</v>
      </c>
      <c r="F25" s="10"/>
      <c r="G25" s="11"/>
      <c r="H25" s="12"/>
      <c r="I25" s="12"/>
      <c r="J25" s="26"/>
      <c r="K25" s="26"/>
      <c r="L25" s="13"/>
      <c r="M25" s="10">
        <v>725</v>
      </c>
    </row>
    <row r="26" spans="1:13" x14ac:dyDescent="0.45">
      <c r="A26" s="6">
        <v>42579</v>
      </c>
      <c r="B26" s="14" t="s">
        <v>18</v>
      </c>
      <c r="C26" s="8" t="s">
        <v>24</v>
      </c>
      <c r="D26" s="9">
        <v>4105</v>
      </c>
      <c r="E26" s="10">
        <v>189</v>
      </c>
      <c r="F26" s="10"/>
      <c r="G26" s="11"/>
      <c r="H26" s="12"/>
      <c r="I26" s="12"/>
      <c r="J26" s="10">
        <v>18</v>
      </c>
      <c r="K26" s="10"/>
      <c r="L26" s="13"/>
      <c r="M26" s="10">
        <v>529</v>
      </c>
    </row>
    <row r="27" spans="1:13" x14ac:dyDescent="0.45">
      <c r="A27" s="6">
        <v>42591</v>
      </c>
      <c r="B27" s="14" t="s">
        <v>18</v>
      </c>
      <c r="C27" s="10" t="s">
        <v>20</v>
      </c>
      <c r="D27" s="9">
        <v>4535</v>
      </c>
      <c r="E27" s="9">
        <v>164</v>
      </c>
      <c r="F27" s="9"/>
      <c r="G27" s="11"/>
      <c r="H27" s="12"/>
      <c r="I27" s="12"/>
      <c r="J27" s="9">
        <v>15</v>
      </c>
      <c r="K27" s="9"/>
      <c r="L27" s="27"/>
      <c r="M27" s="9">
        <v>601</v>
      </c>
    </row>
    <row r="28" spans="1:13" x14ac:dyDescent="0.45">
      <c r="A28" s="6">
        <v>42593</v>
      </c>
      <c r="B28" s="7" t="s">
        <v>15</v>
      </c>
      <c r="C28" s="28" t="s">
        <v>16</v>
      </c>
      <c r="D28" s="9">
        <v>3391</v>
      </c>
      <c r="E28" s="9">
        <v>103</v>
      </c>
      <c r="F28" s="9"/>
      <c r="G28" s="11"/>
      <c r="H28" s="12"/>
      <c r="I28" s="12"/>
      <c r="J28" s="9">
        <v>0</v>
      </c>
      <c r="K28" s="9" t="s">
        <v>25</v>
      </c>
      <c r="L28" s="27"/>
      <c r="M28" s="9">
        <v>396</v>
      </c>
    </row>
    <row r="29" spans="1:13" x14ac:dyDescent="0.45">
      <c r="A29" s="6">
        <v>42598</v>
      </c>
      <c r="B29" s="14" t="s">
        <v>18</v>
      </c>
      <c r="C29" s="28" t="s">
        <v>21</v>
      </c>
      <c r="D29" s="9">
        <v>4808</v>
      </c>
      <c r="E29" s="9">
        <v>156</v>
      </c>
      <c r="F29" s="9"/>
      <c r="G29" s="11"/>
      <c r="H29" s="12"/>
      <c r="I29" s="12"/>
      <c r="J29" s="9">
        <v>19</v>
      </c>
      <c r="K29" s="9"/>
      <c r="L29" s="27"/>
      <c r="M29" s="9">
        <v>538</v>
      </c>
    </row>
    <row r="30" spans="1:13" x14ac:dyDescent="0.45">
      <c r="A30" s="6">
        <v>42628</v>
      </c>
      <c r="B30" s="7" t="s">
        <v>15</v>
      </c>
      <c r="C30" s="10" t="s">
        <v>17</v>
      </c>
      <c r="D30" s="9">
        <v>5450</v>
      </c>
      <c r="E30" s="9">
        <v>191</v>
      </c>
      <c r="F30" s="9"/>
      <c r="G30" s="11"/>
      <c r="H30" s="12"/>
      <c r="I30" s="12"/>
      <c r="J30" s="9"/>
      <c r="K30" s="9" t="s">
        <v>25</v>
      </c>
      <c r="L30" s="27"/>
      <c r="M30" s="9">
        <v>808</v>
      </c>
    </row>
    <row r="31" spans="1:13" x14ac:dyDescent="0.45">
      <c r="A31" s="6">
        <v>42635</v>
      </c>
      <c r="B31" s="14" t="s">
        <v>18</v>
      </c>
      <c r="C31" s="28" t="s">
        <v>24</v>
      </c>
      <c r="D31" s="9">
        <v>4517</v>
      </c>
      <c r="E31" s="9">
        <v>129</v>
      </c>
      <c r="F31" s="9"/>
      <c r="G31" s="11"/>
      <c r="H31" s="12"/>
      <c r="I31" s="12"/>
      <c r="J31" s="9"/>
      <c r="K31" s="9"/>
      <c r="L31" s="27"/>
      <c r="M31" s="9">
        <v>399</v>
      </c>
    </row>
    <row r="32" spans="1:13" x14ac:dyDescent="0.45">
      <c r="A32" s="6">
        <v>42640</v>
      </c>
      <c r="B32" s="14" t="s">
        <v>18</v>
      </c>
      <c r="C32" s="28" t="s">
        <v>19</v>
      </c>
      <c r="D32" s="9">
        <v>3260</v>
      </c>
      <c r="E32" s="9">
        <v>166</v>
      </c>
      <c r="F32" s="9"/>
      <c r="G32" s="11"/>
      <c r="H32" s="12"/>
      <c r="I32" s="12"/>
      <c r="J32" s="9"/>
      <c r="K32" s="9"/>
      <c r="L32" s="27"/>
      <c r="M32" s="9">
        <v>670</v>
      </c>
    </row>
    <row r="33" spans="1:13" x14ac:dyDescent="0.45">
      <c r="A33" s="6">
        <v>42654</v>
      </c>
      <c r="B33" s="14" t="s">
        <v>18</v>
      </c>
      <c r="C33" s="28" t="s">
        <v>20</v>
      </c>
      <c r="D33" s="9">
        <v>3759</v>
      </c>
      <c r="E33" s="9">
        <v>127</v>
      </c>
      <c r="F33" s="9"/>
      <c r="G33" s="11"/>
      <c r="H33" s="12"/>
      <c r="I33" s="12"/>
      <c r="J33" s="9" t="s">
        <v>26</v>
      </c>
      <c r="K33" s="9"/>
      <c r="L33" s="27"/>
      <c r="M33" s="9">
        <v>462</v>
      </c>
    </row>
    <row r="34" spans="1:13" x14ac:dyDescent="0.45">
      <c r="A34" s="6">
        <v>42656</v>
      </c>
      <c r="B34" s="7" t="s">
        <v>15</v>
      </c>
      <c r="C34" s="28" t="s">
        <v>16</v>
      </c>
      <c r="D34" s="9">
        <v>3214</v>
      </c>
      <c r="E34" s="9">
        <v>83</v>
      </c>
      <c r="F34" s="9"/>
      <c r="G34" s="11"/>
      <c r="H34" s="12"/>
      <c r="I34" s="12"/>
      <c r="J34" s="9" t="s">
        <v>27</v>
      </c>
      <c r="K34" s="9" t="s">
        <v>25</v>
      </c>
      <c r="L34" s="27"/>
      <c r="M34" s="9">
        <v>351</v>
      </c>
    </row>
    <row r="35" spans="1:13" x14ac:dyDescent="0.45">
      <c r="A35" s="6">
        <v>42661</v>
      </c>
      <c r="B35" s="14" t="s">
        <v>18</v>
      </c>
      <c r="C35" s="28" t="s">
        <v>21</v>
      </c>
      <c r="D35" s="9">
        <v>4221</v>
      </c>
      <c r="E35" s="9">
        <v>183</v>
      </c>
      <c r="F35" s="9"/>
      <c r="G35" s="11"/>
      <c r="H35" s="12"/>
      <c r="I35" s="12"/>
      <c r="J35" s="9">
        <v>25</v>
      </c>
      <c r="K35" s="9"/>
      <c r="L35" s="27"/>
      <c r="M35" s="9">
        <v>669</v>
      </c>
    </row>
    <row r="36" spans="1:13" x14ac:dyDescent="0.45">
      <c r="A36" s="6">
        <v>42663</v>
      </c>
      <c r="B36" s="14" t="s">
        <v>18</v>
      </c>
      <c r="C36" s="8" t="s">
        <v>28</v>
      </c>
      <c r="D36" s="9">
        <v>2323</v>
      </c>
      <c r="E36" s="9">
        <v>102</v>
      </c>
      <c r="F36" s="9"/>
      <c r="G36" s="11"/>
      <c r="H36" s="12"/>
      <c r="I36" s="12"/>
      <c r="J36" s="9">
        <v>1</v>
      </c>
      <c r="K36" s="9">
        <v>1</v>
      </c>
      <c r="L36" s="27"/>
      <c r="M36" s="9">
        <v>343</v>
      </c>
    </row>
    <row r="37" spans="1:13" x14ac:dyDescent="0.45">
      <c r="A37" s="6">
        <v>42669</v>
      </c>
      <c r="B37" s="7" t="s">
        <v>15</v>
      </c>
      <c r="C37" s="8" t="s">
        <v>29</v>
      </c>
      <c r="D37" s="9">
        <v>2949</v>
      </c>
      <c r="E37" s="9">
        <v>69</v>
      </c>
      <c r="F37" s="9"/>
      <c r="G37" s="11"/>
      <c r="H37" s="12"/>
      <c r="I37" s="12"/>
      <c r="J37" s="9">
        <v>17</v>
      </c>
      <c r="K37" s="9" t="s">
        <v>30</v>
      </c>
      <c r="L37" s="27"/>
      <c r="M37" s="9">
        <v>246</v>
      </c>
    </row>
    <row r="38" spans="1:13" x14ac:dyDescent="0.45">
      <c r="A38" s="6">
        <v>42669</v>
      </c>
      <c r="B38" s="7" t="s">
        <v>15</v>
      </c>
      <c r="C38" s="8" t="s">
        <v>31</v>
      </c>
      <c r="D38" s="9">
        <v>2022</v>
      </c>
      <c r="E38" s="9">
        <v>139</v>
      </c>
      <c r="F38" s="9"/>
      <c r="G38" s="11"/>
      <c r="H38" s="12"/>
      <c r="I38" s="12"/>
      <c r="J38" s="9">
        <v>0</v>
      </c>
      <c r="K38" s="9" t="s">
        <v>30</v>
      </c>
      <c r="L38" s="27"/>
      <c r="M38" s="9">
        <v>570</v>
      </c>
    </row>
    <row r="39" spans="1:13" x14ac:dyDescent="0.45">
      <c r="A39" s="6">
        <v>42677</v>
      </c>
      <c r="B39" s="14" t="s">
        <v>18</v>
      </c>
      <c r="C39" s="8" t="s">
        <v>32</v>
      </c>
      <c r="D39" s="9">
        <v>3243</v>
      </c>
      <c r="E39" s="9">
        <v>120</v>
      </c>
      <c r="F39" s="9"/>
      <c r="G39" s="11"/>
      <c r="H39" s="12"/>
      <c r="I39" s="12"/>
      <c r="J39" s="9">
        <v>0</v>
      </c>
      <c r="K39" s="9" t="s">
        <v>30</v>
      </c>
      <c r="L39" s="27"/>
      <c r="M39" s="9">
        <v>548</v>
      </c>
    </row>
    <row r="40" spans="1:13" x14ac:dyDescent="0.45">
      <c r="A40" s="6">
        <v>42684</v>
      </c>
      <c r="B40" s="7" t="s">
        <v>15</v>
      </c>
      <c r="C40" s="8" t="s">
        <v>33</v>
      </c>
      <c r="D40" s="9">
        <v>2415</v>
      </c>
      <c r="E40" s="9">
        <v>139</v>
      </c>
      <c r="F40" s="9">
        <v>60</v>
      </c>
      <c r="G40" s="11">
        <f xml:space="preserve"> F40/E40</f>
        <v>0.43165467625899279</v>
      </c>
      <c r="H40" s="12"/>
      <c r="I40" s="12"/>
      <c r="J40" s="9">
        <v>0</v>
      </c>
      <c r="K40" s="9" t="s">
        <v>30</v>
      </c>
      <c r="L40" s="27"/>
      <c r="M40" s="9">
        <v>413</v>
      </c>
    </row>
    <row r="41" spans="1:13" x14ac:dyDescent="0.45">
      <c r="A41" s="6">
        <v>42684</v>
      </c>
      <c r="B41" s="7" t="s">
        <v>15</v>
      </c>
      <c r="C41" s="15" t="s">
        <v>16</v>
      </c>
      <c r="D41" s="9">
        <v>2838</v>
      </c>
      <c r="E41" s="9">
        <v>93</v>
      </c>
      <c r="F41" s="9"/>
      <c r="G41" s="11"/>
      <c r="H41" s="12"/>
      <c r="I41" s="12"/>
      <c r="J41" s="9">
        <v>0</v>
      </c>
      <c r="K41" s="9" t="s">
        <v>30</v>
      </c>
      <c r="L41" s="27"/>
      <c r="M41" s="9">
        <v>388</v>
      </c>
    </row>
    <row r="42" spans="1:13" x14ac:dyDescent="0.45">
      <c r="A42" s="6">
        <v>42691</v>
      </c>
      <c r="B42" s="7" t="s">
        <v>15</v>
      </c>
      <c r="C42" s="15" t="s">
        <v>17</v>
      </c>
      <c r="D42" s="9">
        <v>3237</v>
      </c>
      <c r="E42" s="9">
        <v>158</v>
      </c>
      <c r="F42" s="9"/>
      <c r="G42" s="11"/>
      <c r="H42" s="12"/>
      <c r="I42" s="12"/>
      <c r="J42" s="9">
        <v>0</v>
      </c>
      <c r="K42" s="9" t="s">
        <v>30</v>
      </c>
      <c r="L42" s="27"/>
      <c r="M42" s="9">
        <v>756</v>
      </c>
    </row>
    <row r="43" spans="1:13" x14ac:dyDescent="0.45">
      <c r="A43" s="6">
        <v>42692</v>
      </c>
      <c r="B43" s="14" t="s">
        <v>34</v>
      </c>
      <c r="C43" s="8" t="s">
        <v>35</v>
      </c>
      <c r="D43" s="9">
        <v>2422</v>
      </c>
      <c r="E43" s="9">
        <v>113</v>
      </c>
      <c r="F43" s="9"/>
      <c r="G43" s="11"/>
      <c r="H43" s="12"/>
      <c r="I43" s="12"/>
      <c r="J43" s="9">
        <v>0</v>
      </c>
      <c r="K43" s="9"/>
      <c r="L43" s="27"/>
      <c r="M43" s="9">
        <v>338</v>
      </c>
    </row>
    <row r="44" spans="1:13" x14ac:dyDescent="0.45">
      <c r="A44" s="6">
        <v>42696</v>
      </c>
      <c r="B44" s="14" t="s">
        <v>18</v>
      </c>
      <c r="C44" s="15" t="s">
        <v>19</v>
      </c>
      <c r="D44" s="9">
        <v>2657</v>
      </c>
      <c r="E44" s="9">
        <v>124</v>
      </c>
      <c r="F44" s="9"/>
      <c r="G44" s="11"/>
      <c r="H44" s="12"/>
      <c r="I44" s="12"/>
      <c r="J44" s="9"/>
      <c r="K44" s="9"/>
      <c r="L44" s="27"/>
      <c r="M44" s="9">
        <v>490</v>
      </c>
    </row>
    <row r="45" spans="1:13" x14ac:dyDescent="0.45">
      <c r="A45" s="6">
        <v>42697</v>
      </c>
      <c r="B45" s="7" t="s">
        <v>15</v>
      </c>
      <c r="C45" s="15" t="s">
        <v>29</v>
      </c>
      <c r="D45" s="9">
        <v>2422</v>
      </c>
      <c r="E45" s="9">
        <v>113</v>
      </c>
      <c r="F45" s="9">
        <v>43</v>
      </c>
      <c r="G45" s="11">
        <f t="shared" ref="G45:G108" si="0" xml:space="preserve"> F45/E45</f>
        <v>0.38053097345132741</v>
      </c>
      <c r="H45" s="12"/>
      <c r="I45" s="12"/>
      <c r="J45" s="9">
        <v>5</v>
      </c>
      <c r="K45" s="9"/>
      <c r="L45" s="27"/>
      <c r="M45" s="9">
        <v>418</v>
      </c>
    </row>
    <row r="46" spans="1:13" x14ac:dyDescent="0.45">
      <c r="A46" s="6">
        <v>42697</v>
      </c>
      <c r="B46" s="7" t="s">
        <v>15</v>
      </c>
      <c r="C46" s="10" t="s">
        <v>31</v>
      </c>
      <c r="D46" s="9">
        <v>2893</v>
      </c>
      <c r="E46" s="9">
        <v>135</v>
      </c>
      <c r="F46" s="9">
        <v>59</v>
      </c>
      <c r="G46" s="11">
        <f t="shared" si="0"/>
        <v>0.43703703703703706</v>
      </c>
      <c r="H46" s="12"/>
      <c r="I46" s="12"/>
      <c r="J46" s="9">
        <v>7</v>
      </c>
      <c r="K46" s="9"/>
      <c r="L46" s="27"/>
      <c r="M46" s="9">
        <v>609</v>
      </c>
    </row>
    <row r="47" spans="1:13" x14ac:dyDescent="0.45">
      <c r="A47" s="6">
        <v>42703</v>
      </c>
      <c r="B47" s="7" t="s">
        <v>18</v>
      </c>
      <c r="C47" s="10" t="s">
        <v>24</v>
      </c>
      <c r="D47" s="9">
        <v>2800.85</v>
      </c>
      <c r="E47" s="9">
        <v>139</v>
      </c>
      <c r="F47" s="9">
        <v>135</v>
      </c>
      <c r="G47" s="11">
        <f t="shared" si="0"/>
        <v>0.97122302158273377</v>
      </c>
      <c r="H47" s="12">
        <v>139</v>
      </c>
      <c r="I47" s="11">
        <f t="shared" ref="I47:I110" si="1">H47/F47</f>
        <v>1.0296296296296297</v>
      </c>
      <c r="J47" s="9">
        <v>0</v>
      </c>
      <c r="K47" s="9"/>
      <c r="L47" s="27"/>
      <c r="M47" s="9">
        <v>437</v>
      </c>
    </row>
    <row r="48" spans="1:13" x14ac:dyDescent="0.45">
      <c r="A48" s="6">
        <v>42712</v>
      </c>
      <c r="B48" s="15" t="s">
        <v>15</v>
      </c>
      <c r="C48" s="10" t="s">
        <v>33</v>
      </c>
      <c r="D48" s="29">
        <v>2734</v>
      </c>
      <c r="E48" s="9">
        <v>52</v>
      </c>
      <c r="F48" s="9">
        <v>41</v>
      </c>
      <c r="G48" s="11">
        <f t="shared" si="0"/>
        <v>0.78846153846153844</v>
      </c>
      <c r="H48" s="12">
        <v>28</v>
      </c>
      <c r="I48" s="11">
        <f t="shared" si="1"/>
        <v>0.68292682926829273</v>
      </c>
      <c r="J48" s="9">
        <v>0</v>
      </c>
      <c r="K48" s="9">
        <v>0</v>
      </c>
      <c r="L48" s="27"/>
      <c r="M48" s="9">
        <v>156</v>
      </c>
    </row>
    <row r="49" spans="1:13" x14ac:dyDescent="0.45">
      <c r="A49" s="6">
        <v>42712</v>
      </c>
      <c r="B49" s="15" t="s">
        <v>15</v>
      </c>
      <c r="C49" s="10" t="s">
        <v>16</v>
      </c>
      <c r="D49" s="9">
        <v>2734</v>
      </c>
      <c r="E49" s="9">
        <v>52</v>
      </c>
      <c r="F49" s="9">
        <v>42</v>
      </c>
      <c r="G49" s="11">
        <f t="shared" si="0"/>
        <v>0.80769230769230771</v>
      </c>
      <c r="H49" s="12">
        <v>37</v>
      </c>
      <c r="I49" s="11">
        <f t="shared" si="1"/>
        <v>0.88095238095238093</v>
      </c>
      <c r="J49" s="9">
        <v>0</v>
      </c>
      <c r="K49" s="9">
        <v>0</v>
      </c>
      <c r="L49" s="27"/>
      <c r="M49" s="9">
        <v>203</v>
      </c>
    </row>
    <row r="50" spans="1:13" x14ac:dyDescent="0.45">
      <c r="A50" s="6">
        <v>42717</v>
      </c>
      <c r="B50" s="15" t="s">
        <v>18</v>
      </c>
      <c r="C50" s="10" t="s">
        <v>20</v>
      </c>
      <c r="D50" s="9">
        <v>3983</v>
      </c>
      <c r="E50" s="9">
        <v>104</v>
      </c>
      <c r="F50" s="9">
        <v>82</v>
      </c>
      <c r="G50" s="11">
        <f t="shared" si="0"/>
        <v>0.78846153846153844</v>
      </c>
      <c r="H50" s="12">
        <v>80</v>
      </c>
      <c r="I50" s="11">
        <f t="shared" si="1"/>
        <v>0.97560975609756095</v>
      </c>
      <c r="J50" s="9">
        <v>16</v>
      </c>
      <c r="K50" s="9">
        <v>0</v>
      </c>
      <c r="L50" s="27"/>
      <c r="M50" s="9">
        <v>380</v>
      </c>
    </row>
    <row r="51" spans="1:13" x14ac:dyDescent="0.45">
      <c r="A51" s="6">
        <v>42719</v>
      </c>
      <c r="B51" s="15" t="s">
        <v>18</v>
      </c>
      <c r="C51" s="10" t="s">
        <v>28</v>
      </c>
      <c r="D51" s="9">
        <v>2906</v>
      </c>
      <c r="E51" s="9">
        <v>43</v>
      </c>
      <c r="F51" s="9">
        <v>29</v>
      </c>
      <c r="G51" s="11">
        <f t="shared" si="0"/>
        <v>0.67441860465116277</v>
      </c>
      <c r="H51" s="12"/>
      <c r="I51" s="11">
        <f t="shared" si="1"/>
        <v>0</v>
      </c>
      <c r="J51" s="9" t="s">
        <v>36</v>
      </c>
      <c r="K51" s="9"/>
      <c r="L51" s="27"/>
      <c r="M51" s="9">
        <v>169</v>
      </c>
    </row>
    <row r="52" spans="1:13" x14ac:dyDescent="0.45">
      <c r="A52" s="6">
        <v>42724</v>
      </c>
      <c r="B52" s="15" t="s">
        <v>18</v>
      </c>
      <c r="C52" s="10" t="s">
        <v>21</v>
      </c>
      <c r="D52" s="9">
        <v>3485</v>
      </c>
      <c r="E52" s="9">
        <v>112</v>
      </c>
      <c r="F52" s="9">
        <v>99</v>
      </c>
      <c r="G52" s="11">
        <f t="shared" si="0"/>
        <v>0.8839285714285714</v>
      </c>
      <c r="H52" s="12">
        <v>99</v>
      </c>
      <c r="I52" s="11">
        <f t="shared" si="1"/>
        <v>1</v>
      </c>
      <c r="J52" s="9"/>
      <c r="K52" s="9"/>
      <c r="L52" s="27"/>
      <c r="M52" s="9">
        <v>392</v>
      </c>
    </row>
    <row r="53" spans="1:13" x14ac:dyDescent="0.45">
      <c r="A53" s="6">
        <v>42732</v>
      </c>
      <c r="B53" s="28" t="s">
        <v>15</v>
      </c>
      <c r="C53" s="10" t="s">
        <v>29</v>
      </c>
      <c r="D53" s="9">
        <v>2636</v>
      </c>
      <c r="E53" s="9">
        <v>80</v>
      </c>
      <c r="F53" s="9">
        <v>33</v>
      </c>
      <c r="G53" s="11">
        <f t="shared" si="0"/>
        <v>0.41249999999999998</v>
      </c>
      <c r="H53" s="12">
        <v>19</v>
      </c>
      <c r="I53" s="11">
        <f t="shared" si="1"/>
        <v>0.5757575757575758</v>
      </c>
      <c r="J53" s="9"/>
      <c r="K53" s="9"/>
      <c r="L53" s="27"/>
      <c r="M53" s="9">
        <v>276</v>
      </c>
    </row>
    <row r="54" spans="1:13" x14ac:dyDescent="0.45">
      <c r="A54" s="6">
        <v>42732</v>
      </c>
      <c r="B54" s="28" t="s">
        <v>15</v>
      </c>
      <c r="C54" s="10" t="s">
        <v>31</v>
      </c>
      <c r="D54" s="9">
        <v>2636</v>
      </c>
      <c r="E54" s="9">
        <v>133</v>
      </c>
      <c r="F54" s="9">
        <v>75</v>
      </c>
      <c r="G54" s="11">
        <f t="shared" si="0"/>
        <v>0.56390977443609025</v>
      </c>
      <c r="H54" s="12">
        <v>2</v>
      </c>
      <c r="I54" s="11">
        <f t="shared" si="1"/>
        <v>2.6666666666666668E-2</v>
      </c>
      <c r="J54" s="9">
        <v>0</v>
      </c>
      <c r="K54" s="9"/>
      <c r="L54" s="27"/>
      <c r="M54" s="9">
        <v>557</v>
      </c>
    </row>
    <row r="55" spans="1:13" x14ac:dyDescent="0.45">
      <c r="A55" s="6">
        <v>42740</v>
      </c>
      <c r="B55" s="28" t="s">
        <v>18</v>
      </c>
      <c r="C55" s="10" t="s">
        <v>32</v>
      </c>
      <c r="D55" s="9">
        <v>2393</v>
      </c>
      <c r="E55" s="9">
        <v>56</v>
      </c>
      <c r="F55" s="9">
        <v>56</v>
      </c>
      <c r="G55" s="11">
        <f t="shared" si="0"/>
        <v>1</v>
      </c>
      <c r="H55" s="12">
        <v>56</v>
      </c>
      <c r="I55" s="11">
        <f t="shared" si="1"/>
        <v>1</v>
      </c>
      <c r="J55" s="9">
        <v>0</v>
      </c>
      <c r="K55" s="9"/>
      <c r="L55" s="27"/>
      <c r="M55" s="9">
        <v>230</v>
      </c>
    </row>
    <row r="56" spans="1:13" x14ac:dyDescent="0.45">
      <c r="A56" s="6">
        <v>42747</v>
      </c>
      <c r="B56" s="28" t="s">
        <v>15</v>
      </c>
      <c r="C56" s="10" t="s">
        <v>33</v>
      </c>
      <c r="D56" s="9">
        <v>2353</v>
      </c>
      <c r="E56" s="9">
        <v>67</v>
      </c>
      <c r="F56" s="9">
        <v>31</v>
      </c>
      <c r="G56" s="11">
        <f t="shared" si="0"/>
        <v>0.46268656716417911</v>
      </c>
      <c r="H56" s="12">
        <v>4</v>
      </c>
      <c r="I56" s="11">
        <f t="shared" si="1"/>
        <v>0.12903225806451613</v>
      </c>
      <c r="J56" s="9">
        <v>0</v>
      </c>
      <c r="K56" s="9"/>
      <c r="L56" s="27"/>
      <c r="M56" s="9">
        <v>183</v>
      </c>
    </row>
    <row r="57" spans="1:13" x14ac:dyDescent="0.45">
      <c r="A57" s="6">
        <v>42747</v>
      </c>
      <c r="B57" s="28" t="s">
        <v>15</v>
      </c>
      <c r="C57" s="10" t="s">
        <v>16</v>
      </c>
      <c r="D57" s="9">
        <v>2353</v>
      </c>
      <c r="E57" s="9">
        <v>55</v>
      </c>
      <c r="F57" s="9">
        <v>37</v>
      </c>
      <c r="G57" s="11">
        <f t="shared" si="0"/>
        <v>0.67272727272727273</v>
      </c>
      <c r="H57" s="12">
        <v>28</v>
      </c>
      <c r="I57" s="11">
        <f t="shared" si="1"/>
        <v>0.7567567567567568</v>
      </c>
      <c r="J57" s="9">
        <v>4</v>
      </c>
      <c r="K57" s="9"/>
      <c r="L57" s="27"/>
      <c r="M57" s="9">
        <v>232</v>
      </c>
    </row>
    <row r="58" spans="1:13" x14ac:dyDescent="0.45">
      <c r="A58" s="6">
        <v>42754</v>
      </c>
      <c r="B58" s="28" t="s">
        <v>15</v>
      </c>
      <c r="C58" s="10" t="s">
        <v>17</v>
      </c>
      <c r="D58" s="9">
        <v>3947</v>
      </c>
      <c r="E58" s="9">
        <v>99</v>
      </c>
      <c r="F58" s="9">
        <v>97</v>
      </c>
      <c r="G58" s="11">
        <f t="shared" si="0"/>
        <v>0.97979797979797978</v>
      </c>
      <c r="H58" s="30">
        <v>96</v>
      </c>
      <c r="I58" s="11">
        <f t="shared" si="1"/>
        <v>0.98969072164948457</v>
      </c>
      <c r="J58" s="9">
        <v>0</v>
      </c>
      <c r="K58" s="9"/>
      <c r="L58" s="27"/>
      <c r="M58" s="9">
        <v>442</v>
      </c>
    </row>
    <row r="59" spans="1:13" x14ac:dyDescent="0.45">
      <c r="A59" s="6">
        <v>42755</v>
      </c>
      <c r="B59" s="28" t="s">
        <v>18</v>
      </c>
      <c r="C59" s="10" t="s">
        <v>35</v>
      </c>
      <c r="D59" s="9">
        <v>2536</v>
      </c>
      <c r="E59" s="9">
        <v>93</v>
      </c>
      <c r="F59" s="9">
        <v>79</v>
      </c>
      <c r="G59" s="11">
        <f t="shared" si="0"/>
        <v>0.84946236559139787</v>
      </c>
      <c r="H59" s="12">
        <v>68</v>
      </c>
      <c r="I59" s="11">
        <f t="shared" si="1"/>
        <v>0.86075949367088611</v>
      </c>
      <c r="J59" s="9">
        <v>0</v>
      </c>
      <c r="K59" s="9"/>
      <c r="L59" s="27"/>
      <c r="M59" s="9">
        <v>260</v>
      </c>
    </row>
    <row r="60" spans="1:13" x14ac:dyDescent="0.45">
      <c r="A60" s="6">
        <v>42759</v>
      </c>
      <c r="B60" s="28" t="s">
        <v>18</v>
      </c>
      <c r="C60" s="10" t="s">
        <v>19</v>
      </c>
      <c r="D60" s="9">
        <v>2815</v>
      </c>
      <c r="E60" s="9">
        <v>98</v>
      </c>
      <c r="F60" s="9">
        <v>90</v>
      </c>
      <c r="G60" s="11">
        <f t="shared" si="0"/>
        <v>0.91836734693877553</v>
      </c>
      <c r="H60" s="12">
        <v>86</v>
      </c>
      <c r="I60" s="11">
        <f t="shared" si="1"/>
        <v>0.9555555555555556</v>
      </c>
      <c r="J60" s="9">
        <v>0</v>
      </c>
      <c r="K60" s="9"/>
      <c r="L60" s="27"/>
      <c r="M60" s="9">
        <v>340</v>
      </c>
    </row>
    <row r="61" spans="1:13" x14ac:dyDescent="0.45">
      <c r="A61" s="6">
        <v>42760</v>
      </c>
      <c r="B61" s="28" t="s">
        <v>15</v>
      </c>
      <c r="C61" s="10" t="s">
        <v>29</v>
      </c>
      <c r="D61" s="9">
        <v>2404</v>
      </c>
      <c r="E61" s="9">
        <v>71</v>
      </c>
      <c r="F61" s="9">
        <v>44</v>
      </c>
      <c r="G61" s="11">
        <f t="shared" si="0"/>
        <v>0.61971830985915488</v>
      </c>
      <c r="H61" s="12">
        <v>17</v>
      </c>
      <c r="I61" s="11">
        <f t="shared" si="1"/>
        <v>0.38636363636363635</v>
      </c>
      <c r="J61" s="9">
        <v>11</v>
      </c>
      <c r="K61" s="9"/>
      <c r="L61" s="27"/>
      <c r="M61" s="9">
        <v>279</v>
      </c>
    </row>
    <row r="62" spans="1:13" x14ac:dyDescent="0.45">
      <c r="A62" s="6">
        <v>42760</v>
      </c>
      <c r="B62" s="28" t="s">
        <v>15</v>
      </c>
      <c r="C62" s="10" t="s">
        <v>31</v>
      </c>
      <c r="D62" s="9">
        <v>2404</v>
      </c>
      <c r="E62" s="9">
        <v>134</v>
      </c>
      <c r="F62" s="9">
        <v>50</v>
      </c>
      <c r="G62" s="11">
        <f t="shared" si="0"/>
        <v>0.37313432835820898</v>
      </c>
      <c r="H62" s="12">
        <v>1</v>
      </c>
      <c r="I62" s="11">
        <f t="shared" si="1"/>
        <v>0.02</v>
      </c>
      <c r="J62" s="9">
        <v>0</v>
      </c>
      <c r="K62" s="9"/>
      <c r="L62" s="27"/>
      <c r="M62" s="9">
        <v>511</v>
      </c>
    </row>
    <row r="63" spans="1:13" x14ac:dyDescent="0.45">
      <c r="A63" s="6">
        <v>42761</v>
      </c>
      <c r="B63" s="28" t="s">
        <v>18</v>
      </c>
      <c r="C63" s="10" t="s">
        <v>24</v>
      </c>
      <c r="D63" s="9">
        <v>3027</v>
      </c>
      <c r="E63" s="9">
        <v>119</v>
      </c>
      <c r="F63" s="9">
        <v>112</v>
      </c>
      <c r="G63" s="11">
        <f t="shared" si="0"/>
        <v>0.94117647058823528</v>
      </c>
      <c r="H63" s="12">
        <v>68</v>
      </c>
      <c r="I63" s="11">
        <f t="shared" si="1"/>
        <v>0.6071428571428571</v>
      </c>
      <c r="J63" s="9">
        <v>0</v>
      </c>
      <c r="K63" s="9"/>
      <c r="L63" s="27"/>
      <c r="M63" s="9">
        <v>395</v>
      </c>
    </row>
    <row r="64" spans="1:13" x14ac:dyDescent="0.45">
      <c r="A64" s="6">
        <v>42768</v>
      </c>
      <c r="B64" s="28" t="s">
        <v>18</v>
      </c>
      <c r="C64" s="8" t="s">
        <v>37</v>
      </c>
      <c r="D64" s="9">
        <v>2378</v>
      </c>
      <c r="E64" s="9">
        <v>80</v>
      </c>
      <c r="F64" s="9">
        <v>67</v>
      </c>
      <c r="G64" s="11">
        <f t="shared" si="0"/>
        <v>0.83750000000000002</v>
      </c>
      <c r="H64" s="12">
        <v>48</v>
      </c>
      <c r="I64" s="11">
        <f t="shared" si="1"/>
        <v>0.71641791044776115</v>
      </c>
      <c r="J64" s="9">
        <v>0</v>
      </c>
      <c r="K64" s="9"/>
      <c r="L64" s="27"/>
      <c r="M64" s="9">
        <v>227</v>
      </c>
    </row>
    <row r="65" spans="1:13" x14ac:dyDescent="0.45">
      <c r="A65" s="6">
        <v>42772</v>
      </c>
      <c r="B65" s="28" t="s">
        <v>18</v>
      </c>
      <c r="C65" s="8" t="s">
        <v>38</v>
      </c>
      <c r="D65" s="9">
        <v>3182</v>
      </c>
      <c r="E65" s="9">
        <v>152</v>
      </c>
      <c r="F65" s="9">
        <v>129</v>
      </c>
      <c r="G65" s="11">
        <f t="shared" si="0"/>
        <v>0.84868421052631582</v>
      </c>
      <c r="H65" s="12">
        <v>119</v>
      </c>
      <c r="I65" s="11">
        <f t="shared" si="1"/>
        <v>0.92248062015503873</v>
      </c>
      <c r="J65" s="9">
        <v>0</v>
      </c>
      <c r="K65" s="9">
        <v>2</v>
      </c>
      <c r="L65" s="27"/>
      <c r="M65" s="9">
        <v>618</v>
      </c>
    </row>
    <row r="66" spans="1:13" x14ac:dyDescent="0.45">
      <c r="A66" s="6">
        <v>42775</v>
      </c>
      <c r="B66" s="28" t="s">
        <v>15</v>
      </c>
      <c r="C66" s="10" t="s">
        <v>33</v>
      </c>
      <c r="D66" s="9">
        <v>2056</v>
      </c>
      <c r="E66" s="9">
        <v>114</v>
      </c>
      <c r="F66" s="9">
        <v>63</v>
      </c>
      <c r="G66" s="11">
        <f t="shared" si="0"/>
        <v>0.55263157894736847</v>
      </c>
      <c r="H66" s="12">
        <v>20</v>
      </c>
      <c r="I66" s="11">
        <f t="shared" si="1"/>
        <v>0.31746031746031744</v>
      </c>
      <c r="J66" s="9">
        <v>9</v>
      </c>
      <c r="K66" s="9">
        <v>0</v>
      </c>
      <c r="L66" s="27"/>
      <c r="M66" s="9">
        <v>353</v>
      </c>
    </row>
    <row r="67" spans="1:13" x14ac:dyDescent="0.45">
      <c r="A67" s="6">
        <v>42775</v>
      </c>
      <c r="B67" s="28" t="s">
        <v>15</v>
      </c>
      <c r="C67" s="10" t="s">
        <v>39</v>
      </c>
      <c r="D67" s="9">
        <v>2056</v>
      </c>
      <c r="E67" s="9">
        <v>59</v>
      </c>
      <c r="F67" s="9">
        <v>32</v>
      </c>
      <c r="G67" s="11">
        <f t="shared" si="0"/>
        <v>0.5423728813559322</v>
      </c>
      <c r="H67" s="12">
        <v>28</v>
      </c>
      <c r="I67" s="11">
        <f t="shared" si="1"/>
        <v>0.875</v>
      </c>
      <c r="J67" s="9">
        <v>1</v>
      </c>
      <c r="K67" s="9">
        <v>0</v>
      </c>
      <c r="L67" s="27"/>
      <c r="M67" s="9">
        <v>153</v>
      </c>
    </row>
    <row r="68" spans="1:13" x14ac:dyDescent="0.45">
      <c r="A68" s="6">
        <v>42780</v>
      </c>
      <c r="B68" s="28" t="s">
        <v>18</v>
      </c>
      <c r="C68" s="10" t="s">
        <v>20</v>
      </c>
      <c r="D68" s="9">
        <v>3710</v>
      </c>
      <c r="E68" s="9">
        <v>102</v>
      </c>
      <c r="F68" s="9">
        <v>88</v>
      </c>
      <c r="G68" s="11">
        <f t="shared" si="0"/>
        <v>0.86274509803921573</v>
      </c>
      <c r="H68" s="12">
        <v>80</v>
      </c>
      <c r="I68" s="11">
        <f t="shared" si="1"/>
        <v>0.90909090909090906</v>
      </c>
      <c r="J68" s="9">
        <v>11</v>
      </c>
      <c r="K68" s="9">
        <v>0</v>
      </c>
      <c r="L68" s="27"/>
      <c r="M68" s="9">
        <v>352</v>
      </c>
    </row>
    <row r="69" spans="1:13" x14ac:dyDescent="0.45">
      <c r="A69" s="6">
        <v>42782</v>
      </c>
      <c r="B69" s="28" t="s">
        <v>18</v>
      </c>
      <c r="C69" s="10" t="s">
        <v>28</v>
      </c>
      <c r="D69" s="9">
        <v>2715</v>
      </c>
      <c r="E69" s="9">
        <v>117</v>
      </c>
      <c r="F69" s="9">
        <v>83</v>
      </c>
      <c r="G69" s="11">
        <f t="shared" si="0"/>
        <v>0.70940170940170943</v>
      </c>
      <c r="H69" s="12">
        <v>67</v>
      </c>
      <c r="I69" s="11">
        <f t="shared" si="1"/>
        <v>0.80722891566265065</v>
      </c>
      <c r="J69" s="9">
        <v>10</v>
      </c>
      <c r="K69" s="9">
        <v>0</v>
      </c>
      <c r="L69" s="27"/>
      <c r="M69" s="9">
        <v>356</v>
      </c>
    </row>
    <row r="70" spans="1:13" x14ac:dyDescent="0.45">
      <c r="A70" s="6">
        <v>42787</v>
      </c>
      <c r="B70" s="28" t="s">
        <v>18</v>
      </c>
      <c r="C70" s="10" t="s">
        <v>21</v>
      </c>
      <c r="D70" s="9">
        <v>3391</v>
      </c>
      <c r="E70" s="9">
        <v>106</v>
      </c>
      <c r="F70" s="9">
        <v>95</v>
      </c>
      <c r="G70" s="11">
        <f t="shared" si="0"/>
        <v>0.89622641509433965</v>
      </c>
      <c r="H70" s="12">
        <v>94</v>
      </c>
      <c r="I70" s="11">
        <f t="shared" si="1"/>
        <v>0.98947368421052628</v>
      </c>
      <c r="J70" s="9">
        <v>0</v>
      </c>
      <c r="K70" s="9">
        <v>0</v>
      </c>
      <c r="L70" s="27"/>
      <c r="M70" s="9">
        <v>403</v>
      </c>
    </row>
    <row r="71" spans="1:13" x14ac:dyDescent="0.45">
      <c r="A71" s="6">
        <v>42788</v>
      </c>
      <c r="B71" s="28" t="s">
        <v>15</v>
      </c>
      <c r="C71" s="10" t="s">
        <v>29</v>
      </c>
      <c r="D71" s="9">
        <v>2555</v>
      </c>
      <c r="E71" s="9">
        <v>86</v>
      </c>
      <c r="F71" s="9">
        <v>27</v>
      </c>
      <c r="G71" s="11">
        <f t="shared" si="0"/>
        <v>0.31395348837209303</v>
      </c>
      <c r="H71" s="12">
        <v>11</v>
      </c>
      <c r="I71" s="11">
        <f t="shared" si="1"/>
        <v>0.40740740740740738</v>
      </c>
      <c r="J71" s="9">
        <v>9</v>
      </c>
      <c r="K71" s="9">
        <v>0</v>
      </c>
      <c r="L71" s="27"/>
      <c r="M71" s="9">
        <v>298</v>
      </c>
    </row>
    <row r="72" spans="1:13" x14ac:dyDescent="0.45">
      <c r="A72" s="6">
        <v>42788</v>
      </c>
      <c r="B72" s="28" t="s">
        <v>15</v>
      </c>
      <c r="C72" s="10" t="s">
        <v>31</v>
      </c>
      <c r="D72" s="9">
        <v>2555</v>
      </c>
      <c r="E72" s="9">
        <v>131</v>
      </c>
      <c r="F72" s="9">
        <v>69</v>
      </c>
      <c r="G72" s="11">
        <f t="shared" si="0"/>
        <v>0.52671755725190839</v>
      </c>
      <c r="H72" s="12">
        <v>10</v>
      </c>
      <c r="I72" s="11">
        <f t="shared" si="1"/>
        <v>0.14492753623188406</v>
      </c>
      <c r="J72" s="9">
        <v>0</v>
      </c>
      <c r="K72" s="9">
        <v>0</v>
      </c>
      <c r="L72" s="27"/>
      <c r="M72" s="9">
        <v>514</v>
      </c>
    </row>
    <row r="73" spans="1:13" x14ac:dyDescent="0.45">
      <c r="A73" s="6">
        <v>42796</v>
      </c>
      <c r="B73" s="28" t="s">
        <v>18</v>
      </c>
      <c r="C73" s="10" t="s">
        <v>32</v>
      </c>
      <c r="D73" s="9">
        <v>2528</v>
      </c>
      <c r="E73" s="9">
        <v>87</v>
      </c>
      <c r="F73" s="9">
        <v>55</v>
      </c>
      <c r="G73" s="11">
        <f t="shared" si="0"/>
        <v>0.63218390804597702</v>
      </c>
      <c r="H73" s="12">
        <v>54</v>
      </c>
      <c r="I73" s="11">
        <f t="shared" si="1"/>
        <v>0.98181818181818181</v>
      </c>
      <c r="J73" s="9">
        <v>0</v>
      </c>
      <c r="K73" s="9">
        <v>0</v>
      </c>
      <c r="L73" s="27"/>
      <c r="M73" s="9">
        <v>343</v>
      </c>
    </row>
    <row r="74" spans="1:13" x14ac:dyDescent="0.45">
      <c r="A74" s="6">
        <v>42803</v>
      </c>
      <c r="B74" s="28" t="s">
        <v>15</v>
      </c>
      <c r="C74" s="10" t="s">
        <v>33</v>
      </c>
      <c r="D74" s="9">
        <v>2275</v>
      </c>
      <c r="E74" s="9">
        <v>123</v>
      </c>
      <c r="F74" s="9">
        <v>50</v>
      </c>
      <c r="G74" s="11">
        <f t="shared" si="0"/>
        <v>0.4065040650406504</v>
      </c>
      <c r="H74" s="12">
        <v>2</v>
      </c>
      <c r="I74" s="11">
        <f t="shared" si="1"/>
        <v>0.04</v>
      </c>
      <c r="J74" s="9">
        <v>0</v>
      </c>
      <c r="K74" s="9">
        <v>0</v>
      </c>
      <c r="L74" s="27"/>
      <c r="M74" s="9">
        <v>357</v>
      </c>
    </row>
    <row r="75" spans="1:13" x14ac:dyDescent="0.45">
      <c r="A75" s="6">
        <v>42803</v>
      </c>
      <c r="B75" s="28" t="s">
        <v>15</v>
      </c>
      <c r="C75" s="10" t="s">
        <v>16</v>
      </c>
      <c r="D75" s="9">
        <v>2275</v>
      </c>
      <c r="E75" s="9">
        <v>101</v>
      </c>
      <c r="F75" s="9">
        <v>57</v>
      </c>
      <c r="G75" s="11">
        <f t="shared" si="0"/>
        <v>0.5643564356435643</v>
      </c>
      <c r="H75" s="12">
        <v>82</v>
      </c>
      <c r="I75" s="11">
        <f t="shared" si="1"/>
        <v>1.4385964912280702</v>
      </c>
      <c r="J75" s="9">
        <v>4</v>
      </c>
      <c r="K75" s="9">
        <v>0</v>
      </c>
      <c r="L75" s="27"/>
      <c r="M75" s="9">
        <v>450</v>
      </c>
    </row>
    <row r="76" spans="1:13" x14ac:dyDescent="0.45">
      <c r="A76" s="6">
        <v>42810</v>
      </c>
      <c r="B76" s="28" t="s">
        <v>15</v>
      </c>
      <c r="C76" s="10" t="s">
        <v>17</v>
      </c>
      <c r="D76" s="9">
        <v>3276</v>
      </c>
      <c r="E76" s="9">
        <v>83</v>
      </c>
      <c r="F76" s="9">
        <v>51</v>
      </c>
      <c r="G76" s="11">
        <f t="shared" si="0"/>
        <v>0.61445783132530118</v>
      </c>
      <c r="H76" s="12">
        <v>4</v>
      </c>
      <c r="I76" s="11">
        <f t="shared" si="1"/>
        <v>7.8431372549019607E-2</v>
      </c>
      <c r="J76" s="9">
        <v>0</v>
      </c>
      <c r="K76" s="9">
        <v>0</v>
      </c>
      <c r="L76" s="27"/>
      <c r="M76" s="9">
        <v>348</v>
      </c>
    </row>
    <row r="77" spans="1:13" x14ac:dyDescent="0.45">
      <c r="A77" s="6">
        <v>42811</v>
      </c>
      <c r="B77" s="28" t="s">
        <v>18</v>
      </c>
      <c r="C77" s="10" t="s">
        <v>35</v>
      </c>
      <c r="D77" s="9">
        <v>2745</v>
      </c>
      <c r="E77" s="9">
        <v>90</v>
      </c>
      <c r="F77" s="9">
        <v>81</v>
      </c>
      <c r="G77" s="11">
        <f t="shared" si="0"/>
        <v>0.9</v>
      </c>
      <c r="H77" s="12">
        <v>38</v>
      </c>
      <c r="I77" s="11">
        <f t="shared" si="1"/>
        <v>0.46913580246913578</v>
      </c>
      <c r="J77" s="9">
        <v>0</v>
      </c>
      <c r="K77" s="9">
        <v>0</v>
      </c>
      <c r="L77" s="27"/>
      <c r="M77" s="9">
        <v>210</v>
      </c>
    </row>
    <row r="78" spans="1:13" x14ac:dyDescent="0.45">
      <c r="A78" s="6">
        <v>42816</v>
      </c>
      <c r="B78" s="28" t="s">
        <v>15</v>
      </c>
      <c r="C78" s="10" t="s">
        <v>29</v>
      </c>
      <c r="D78" s="9">
        <v>2594</v>
      </c>
      <c r="E78" s="9">
        <v>72</v>
      </c>
      <c r="F78" s="9">
        <v>23</v>
      </c>
      <c r="G78" s="11">
        <f t="shared" si="0"/>
        <v>0.31944444444444442</v>
      </c>
      <c r="H78" s="12">
        <v>14</v>
      </c>
      <c r="I78" s="11">
        <f t="shared" si="1"/>
        <v>0.60869565217391308</v>
      </c>
      <c r="J78" s="9">
        <v>10</v>
      </c>
      <c r="K78" s="9">
        <v>0</v>
      </c>
      <c r="L78" s="27"/>
      <c r="M78" s="9">
        <v>264</v>
      </c>
    </row>
    <row r="79" spans="1:13" x14ac:dyDescent="0.45">
      <c r="A79" s="6">
        <v>42816</v>
      </c>
      <c r="B79" s="28" t="s">
        <v>15</v>
      </c>
      <c r="C79" s="10" t="s">
        <v>31</v>
      </c>
      <c r="D79" s="9">
        <v>2594</v>
      </c>
      <c r="E79" s="9">
        <v>131</v>
      </c>
      <c r="F79" s="9">
        <v>66</v>
      </c>
      <c r="G79" s="11">
        <f t="shared" si="0"/>
        <v>0.50381679389312972</v>
      </c>
      <c r="H79" s="12">
        <v>12</v>
      </c>
      <c r="I79" s="11">
        <f t="shared" si="1"/>
        <v>0.18181818181818182</v>
      </c>
      <c r="J79" s="9">
        <v>0</v>
      </c>
      <c r="K79" s="9">
        <v>0</v>
      </c>
      <c r="L79" s="27"/>
      <c r="M79" s="9">
        <v>548</v>
      </c>
    </row>
    <row r="80" spans="1:13" x14ac:dyDescent="0.45">
      <c r="A80" s="6">
        <v>42817</v>
      </c>
      <c r="B80" s="28" t="s">
        <v>18</v>
      </c>
      <c r="C80" s="10" t="s">
        <v>24</v>
      </c>
      <c r="D80" s="9">
        <v>3220</v>
      </c>
      <c r="E80" s="9">
        <v>95</v>
      </c>
      <c r="F80" s="9">
        <v>88</v>
      </c>
      <c r="G80" s="11">
        <f t="shared" si="0"/>
        <v>0.9263157894736842</v>
      </c>
      <c r="H80" s="12">
        <v>60</v>
      </c>
      <c r="I80" s="11">
        <f t="shared" si="1"/>
        <v>0.68181818181818177</v>
      </c>
      <c r="J80" s="9">
        <v>0</v>
      </c>
      <c r="K80" s="9">
        <v>0</v>
      </c>
      <c r="L80" s="27"/>
      <c r="M80" s="9">
        <v>247</v>
      </c>
    </row>
    <row r="81" spans="1:13" x14ac:dyDescent="0.45">
      <c r="A81" s="6">
        <v>42822</v>
      </c>
      <c r="B81" s="28" t="s">
        <v>18</v>
      </c>
      <c r="C81" s="10" t="s">
        <v>19</v>
      </c>
      <c r="D81" s="9">
        <v>3182</v>
      </c>
      <c r="E81" s="9">
        <v>103</v>
      </c>
      <c r="F81" s="9">
        <v>96</v>
      </c>
      <c r="G81" s="11">
        <f t="shared" si="0"/>
        <v>0.93203883495145634</v>
      </c>
      <c r="H81" s="12">
        <v>87</v>
      </c>
      <c r="I81" s="11">
        <f t="shared" si="1"/>
        <v>0.90625</v>
      </c>
      <c r="J81" s="9">
        <v>0</v>
      </c>
      <c r="K81" s="9">
        <v>0</v>
      </c>
      <c r="L81" s="27"/>
      <c r="M81" s="9">
        <v>336</v>
      </c>
    </row>
    <row r="82" spans="1:13" x14ac:dyDescent="0.45">
      <c r="A82" s="6">
        <v>42829</v>
      </c>
      <c r="B82" s="28" t="s">
        <v>18</v>
      </c>
      <c r="C82" s="10" t="s">
        <v>38</v>
      </c>
      <c r="D82" s="9">
        <v>4038</v>
      </c>
      <c r="E82" s="9">
        <v>178</v>
      </c>
      <c r="F82" s="9">
        <v>156</v>
      </c>
      <c r="G82" s="11">
        <f t="shared" si="0"/>
        <v>0.8764044943820225</v>
      </c>
      <c r="H82" s="12">
        <v>132</v>
      </c>
      <c r="I82" s="11">
        <f t="shared" si="1"/>
        <v>0.84615384615384615</v>
      </c>
      <c r="J82" s="9">
        <v>0</v>
      </c>
      <c r="K82" s="9">
        <v>0</v>
      </c>
      <c r="L82" s="27"/>
      <c r="M82" s="9">
        <v>724</v>
      </c>
    </row>
    <row r="83" spans="1:13" x14ac:dyDescent="0.45">
      <c r="A83" s="6">
        <v>42831</v>
      </c>
      <c r="B83" s="28" t="s">
        <v>18</v>
      </c>
      <c r="C83" s="10" t="s">
        <v>37</v>
      </c>
      <c r="D83" s="9">
        <v>2447</v>
      </c>
      <c r="E83" s="9">
        <v>94</v>
      </c>
      <c r="F83" s="9">
        <v>75</v>
      </c>
      <c r="G83" s="11">
        <f t="shared" si="0"/>
        <v>0.7978723404255319</v>
      </c>
      <c r="H83" s="12">
        <v>57</v>
      </c>
      <c r="I83" s="11">
        <f t="shared" si="1"/>
        <v>0.76</v>
      </c>
      <c r="J83" s="9">
        <v>0</v>
      </c>
      <c r="K83" s="9">
        <v>0</v>
      </c>
      <c r="L83" s="27"/>
      <c r="M83" s="9">
        <v>264</v>
      </c>
    </row>
    <row r="84" spans="1:13" x14ac:dyDescent="0.45">
      <c r="A84" s="6">
        <v>42836</v>
      </c>
      <c r="B84" s="28" t="s">
        <v>18</v>
      </c>
      <c r="C84" s="10" t="s">
        <v>20</v>
      </c>
      <c r="D84" s="9">
        <v>2947</v>
      </c>
      <c r="E84" s="9">
        <v>98</v>
      </c>
      <c r="F84" s="9">
        <v>73</v>
      </c>
      <c r="G84" s="11">
        <f t="shared" si="0"/>
        <v>0.74489795918367352</v>
      </c>
      <c r="H84" s="12">
        <v>69</v>
      </c>
      <c r="I84" s="11">
        <f t="shared" si="1"/>
        <v>0.9452054794520548</v>
      </c>
      <c r="J84" s="9">
        <v>20</v>
      </c>
      <c r="K84" s="9">
        <v>0</v>
      </c>
      <c r="L84" s="27"/>
      <c r="M84" s="9">
        <v>354</v>
      </c>
    </row>
    <row r="85" spans="1:13" x14ac:dyDescent="0.45">
      <c r="A85" s="6">
        <v>42838</v>
      </c>
      <c r="B85" s="28" t="s">
        <v>15</v>
      </c>
      <c r="C85" s="10" t="s">
        <v>33</v>
      </c>
      <c r="D85" s="9">
        <v>2378</v>
      </c>
      <c r="E85" s="9">
        <v>77</v>
      </c>
      <c r="F85" s="9">
        <v>38</v>
      </c>
      <c r="G85" s="11">
        <f t="shared" si="0"/>
        <v>0.4935064935064935</v>
      </c>
      <c r="H85" s="12">
        <v>4</v>
      </c>
      <c r="I85" s="11">
        <f t="shared" si="1"/>
        <v>0.10526315789473684</v>
      </c>
      <c r="J85" s="9">
        <v>10</v>
      </c>
      <c r="K85" s="9">
        <v>0</v>
      </c>
      <c r="L85" s="27"/>
      <c r="M85" s="9">
        <v>230</v>
      </c>
    </row>
    <row r="86" spans="1:13" x14ac:dyDescent="0.45">
      <c r="A86" s="6">
        <v>42838</v>
      </c>
      <c r="B86" s="28" t="s">
        <v>15</v>
      </c>
      <c r="C86" s="10" t="s">
        <v>16</v>
      </c>
      <c r="D86" s="9">
        <v>2220</v>
      </c>
      <c r="E86" s="9">
        <v>79</v>
      </c>
      <c r="F86" s="9">
        <v>58</v>
      </c>
      <c r="G86" s="11">
        <f t="shared" si="0"/>
        <v>0.73417721518987344</v>
      </c>
      <c r="H86" s="12">
        <v>4</v>
      </c>
      <c r="I86" s="11">
        <f t="shared" si="1"/>
        <v>6.8965517241379309E-2</v>
      </c>
      <c r="J86" s="9">
        <v>3</v>
      </c>
      <c r="K86" s="9">
        <v>0</v>
      </c>
      <c r="L86" s="27"/>
      <c r="M86" s="9">
        <v>380</v>
      </c>
    </row>
    <row r="87" spans="1:13" x14ac:dyDescent="0.45">
      <c r="A87" s="6">
        <v>42843</v>
      </c>
      <c r="B87" s="28" t="s">
        <v>18</v>
      </c>
      <c r="C87" s="10" t="s">
        <v>21</v>
      </c>
      <c r="D87" s="9">
        <v>3066</v>
      </c>
      <c r="E87" s="9">
        <v>94</v>
      </c>
      <c r="F87" s="9">
        <v>87</v>
      </c>
      <c r="G87" s="11">
        <f t="shared" si="0"/>
        <v>0.92553191489361697</v>
      </c>
      <c r="H87" s="12">
        <v>84</v>
      </c>
      <c r="I87" s="11">
        <f t="shared" si="1"/>
        <v>0.96551724137931039</v>
      </c>
      <c r="J87" s="9">
        <v>0</v>
      </c>
      <c r="K87" s="9">
        <v>0</v>
      </c>
      <c r="L87" s="27"/>
      <c r="M87" s="9">
        <v>340</v>
      </c>
    </row>
    <row r="88" spans="1:13" x14ac:dyDescent="0.45">
      <c r="A88" s="6">
        <v>42844</v>
      </c>
      <c r="B88" s="28" t="s">
        <v>15</v>
      </c>
      <c r="C88" s="10" t="s">
        <v>17</v>
      </c>
      <c r="D88" s="9">
        <v>2575</v>
      </c>
      <c r="E88" s="9">
        <v>123</v>
      </c>
      <c r="F88" s="9">
        <v>61</v>
      </c>
      <c r="G88" s="11">
        <f t="shared" si="0"/>
        <v>0.49593495934959347</v>
      </c>
      <c r="H88" s="12">
        <v>10</v>
      </c>
      <c r="I88" s="11">
        <f t="shared" si="1"/>
        <v>0.16393442622950818</v>
      </c>
      <c r="J88" s="9">
        <v>0</v>
      </c>
      <c r="K88" s="9">
        <v>0</v>
      </c>
      <c r="L88" s="27"/>
      <c r="M88" s="9">
        <v>498</v>
      </c>
    </row>
    <row r="89" spans="1:13" x14ac:dyDescent="0.45">
      <c r="A89" s="6">
        <v>42845</v>
      </c>
      <c r="B89" s="28" t="s">
        <v>18</v>
      </c>
      <c r="C89" s="10" t="s">
        <v>28</v>
      </c>
      <c r="D89" s="9">
        <v>2359</v>
      </c>
      <c r="E89" s="9">
        <v>87</v>
      </c>
      <c r="F89" s="9">
        <v>40</v>
      </c>
      <c r="G89" s="11">
        <f t="shared" si="0"/>
        <v>0.45977011494252873</v>
      </c>
      <c r="H89" s="12">
        <v>19</v>
      </c>
      <c r="I89" s="11">
        <f t="shared" si="1"/>
        <v>0.47499999999999998</v>
      </c>
      <c r="J89" s="9">
        <v>0</v>
      </c>
      <c r="K89" s="9">
        <v>0</v>
      </c>
      <c r="L89" s="27"/>
      <c r="M89" s="9">
        <v>287</v>
      </c>
    </row>
    <row r="90" spans="1:13" x14ac:dyDescent="0.45">
      <c r="A90" s="6">
        <v>42851</v>
      </c>
      <c r="B90" s="10" t="s">
        <v>15</v>
      </c>
      <c r="C90" s="10" t="s">
        <v>29</v>
      </c>
      <c r="D90" s="9">
        <v>2195</v>
      </c>
      <c r="E90" s="9">
        <v>107</v>
      </c>
      <c r="F90" s="9">
        <v>67</v>
      </c>
      <c r="G90" s="11">
        <f t="shared" si="0"/>
        <v>0.62616822429906538</v>
      </c>
      <c r="H90" s="12">
        <v>34</v>
      </c>
      <c r="I90" s="11">
        <f t="shared" si="1"/>
        <v>0.5074626865671642</v>
      </c>
      <c r="J90" s="9">
        <v>10</v>
      </c>
      <c r="K90" s="9">
        <v>0</v>
      </c>
      <c r="L90" s="27"/>
      <c r="M90" s="9">
        <v>335</v>
      </c>
    </row>
    <row r="91" spans="1:13" x14ac:dyDescent="0.45">
      <c r="A91" s="6">
        <v>42851</v>
      </c>
      <c r="B91" s="10" t="s">
        <v>15</v>
      </c>
      <c r="C91" s="10" t="s">
        <v>31</v>
      </c>
      <c r="D91" s="9">
        <v>2734</v>
      </c>
      <c r="E91" s="9">
        <v>136</v>
      </c>
      <c r="F91" s="9">
        <v>54</v>
      </c>
      <c r="G91" s="11">
        <f t="shared" si="0"/>
        <v>0.39705882352941174</v>
      </c>
      <c r="H91" s="12">
        <v>9</v>
      </c>
      <c r="I91" s="11">
        <f t="shared" si="1"/>
        <v>0.16666666666666666</v>
      </c>
      <c r="J91" s="9">
        <v>0</v>
      </c>
      <c r="K91" s="9">
        <v>0</v>
      </c>
      <c r="L91" s="27"/>
      <c r="M91" s="9">
        <v>517</v>
      </c>
    </row>
    <row r="92" spans="1:13" x14ac:dyDescent="0.45">
      <c r="A92" s="6">
        <v>42859</v>
      </c>
      <c r="B92" s="10" t="s">
        <v>18</v>
      </c>
      <c r="C92" s="10" t="s">
        <v>32</v>
      </c>
      <c r="D92" s="9">
        <v>3556</v>
      </c>
      <c r="E92" s="9">
        <v>157</v>
      </c>
      <c r="F92" s="9">
        <v>150</v>
      </c>
      <c r="G92" s="11">
        <f t="shared" si="0"/>
        <v>0.95541401273885351</v>
      </c>
      <c r="H92" s="12">
        <v>101</v>
      </c>
      <c r="I92" s="11">
        <f t="shared" si="1"/>
        <v>0.67333333333333334</v>
      </c>
      <c r="J92" s="9">
        <v>0</v>
      </c>
      <c r="K92" s="9">
        <v>0</v>
      </c>
      <c r="L92" s="27"/>
      <c r="M92" s="9">
        <v>593</v>
      </c>
    </row>
    <row r="93" spans="1:13" x14ac:dyDescent="0.45">
      <c r="A93" s="6">
        <v>42866</v>
      </c>
      <c r="B93" s="10" t="s">
        <v>15</v>
      </c>
      <c r="C93" s="10" t="s">
        <v>33</v>
      </c>
      <c r="D93" s="9">
        <v>2262</v>
      </c>
      <c r="E93" s="9">
        <v>127</v>
      </c>
      <c r="F93" s="9">
        <v>55</v>
      </c>
      <c r="G93" s="11">
        <f t="shared" si="0"/>
        <v>0.43307086614173229</v>
      </c>
      <c r="H93" s="12">
        <v>10</v>
      </c>
      <c r="I93" s="11">
        <f t="shared" si="1"/>
        <v>0.18181818181818182</v>
      </c>
      <c r="J93" s="9">
        <v>0</v>
      </c>
      <c r="K93" s="9">
        <v>0</v>
      </c>
      <c r="L93" s="27"/>
      <c r="M93" s="9">
        <v>348</v>
      </c>
    </row>
    <row r="94" spans="1:13" x14ac:dyDescent="0.45">
      <c r="A94" s="6">
        <v>42866</v>
      </c>
      <c r="B94" s="10" t="s">
        <v>15</v>
      </c>
      <c r="C94" s="10" t="s">
        <v>39</v>
      </c>
      <c r="D94" s="9">
        <v>2096</v>
      </c>
      <c r="E94" s="9">
        <v>79</v>
      </c>
      <c r="F94" s="9">
        <v>39</v>
      </c>
      <c r="G94" s="11">
        <f t="shared" si="0"/>
        <v>0.49367088607594939</v>
      </c>
      <c r="H94" s="12">
        <v>5</v>
      </c>
      <c r="I94" s="11">
        <f t="shared" si="1"/>
        <v>0.12820512820512819</v>
      </c>
      <c r="J94" s="9">
        <v>6</v>
      </c>
      <c r="K94" s="9">
        <v>0</v>
      </c>
      <c r="L94" s="27"/>
      <c r="M94" s="9">
        <v>345</v>
      </c>
    </row>
    <row r="95" spans="1:13" x14ac:dyDescent="0.45">
      <c r="A95" s="6">
        <v>42871</v>
      </c>
      <c r="B95" s="10" t="s">
        <v>18</v>
      </c>
      <c r="C95" s="8" t="s">
        <v>40</v>
      </c>
      <c r="D95" s="9">
        <v>2150</v>
      </c>
      <c r="E95" s="9">
        <v>122</v>
      </c>
      <c r="F95" s="9">
        <v>58</v>
      </c>
      <c r="G95" s="11">
        <f t="shared" si="0"/>
        <v>0.47540983606557374</v>
      </c>
      <c r="H95" s="12">
        <v>42</v>
      </c>
      <c r="I95" s="11">
        <f t="shared" si="1"/>
        <v>0.72413793103448276</v>
      </c>
      <c r="J95" s="9">
        <v>0</v>
      </c>
      <c r="K95" s="9">
        <v>0</v>
      </c>
      <c r="L95" s="27"/>
      <c r="M95" s="9">
        <v>300</v>
      </c>
    </row>
    <row r="96" spans="1:13" x14ac:dyDescent="0.45">
      <c r="A96" s="6">
        <v>42872</v>
      </c>
      <c r="B96" s="10" t="s">
        <v>15</v>
      </c>
      <c r="C96" s="10" t="s">
        <v>17</v>
      </c>
      <c r="D96" s="9">
        <v>3295</v>
      </c>
      <c r="E96" s="9">
        <v>156</v>
      </c>
      <c r="F96" s="9">
        <v>93</v>
      </c>
      <c r="G96" s="11">
        <f t="shared" si="0"/>
        <v>0.59615384615384615</v>
      </c>
      <c r="H96" s="12">
        <v>13</v>
      </c>
      <c r="I96" s="11">
        <f t="shared" si="1"/>
        <v>0.13978494623655913</v>
      </c>
      <c r="J96" s="9">
        <v>0</v>
      </c>
      <c r="K96" s="9">
        <v>0</v>
      </c>
      <c r="L96" s="27"/>
      <c r="M96" s="9">
        <v>683</v>
      </c>
    </row>
    <row r="97" spans="1:13" x14ac:dyDescent="0.45">
      <c r="A97" s="6">
        <v>42874</v>
      </c>
      <c r="B97" s="10" t="s">
        <v>18</v>
      </c>
      <c r="C97" s="10" t="s">
        <v>35</v>
      </c>
      <c r="D97" s="9">
        <v>2464</v>
      </c>
      <c r="E97" s="9">
        <v>93</v>
      </c>
      <c r="F97" s="9">
        <v>81</v>
      </c>
      <c r="G97" s="11">
        <f t="shared" si="0"/>
        <v>0.87096774193548387</v>
      </c>
      <c r="H97" s="12">
        <v>52</v>
      </c>
      <c r="I97" s="11">
        <f t="shared" si="1"/>
        <v>0.64197530864197527</v>
      </c>
      <c r="J97" s="9">
        <v>0</v>
      </c>
      <c r="K97" s="9">
        <v>0</v>
      </c>
      <c r="L97" s="27"/>
      <c r="M97" s="9">
        <v>268</v>
      </c>
    </row>
    <row r="98" spans="1:13" x14ac:dyDescent="0.45">
      <c r="A98" s="6">
        <v>42878</v>
      </c>
      <c r="B98" s="10" t="s">
        <v>18</v>
      </c>
      <c r="C98" s="10" t="s">
        <v>19</v>
      </c>
      <c r="D98" s="9">
        <v>3054</v>
      </c>
      <c r="E98" s="9">
        <v>116</v>
      </c>
      <c r="F98" s="9">
        <v>98</v>
      </c>
      <c r="G98" s="11">
        <f t="shared" si="0"/>
        <v>0.84482758620689657</v>
      </c>
      <c r="H98" s="12">
        <v>89</v>
      </c>
      <c r="I98" s="11">
        <f t="shared" si="1"/>
        <v>0.90816326530612246</v>
      </c>
      <c r="J98" s="9">
        <v>0</v>
      </c>
      <c r="K98" s="9">
        <v>1</v>
      </c>
      <c r="L98" s="9">
        <v>0</v>
      </c>
      <c r="M98" s="9">
        <v>410</v>
      </c>
    </row>
    <row r="99" spans="1:13" x14ac:dyDescent="0.45">
      <c r="A99" s="6">
        <v>42879</v>
      </c>
      <c r="B99" s="10" t="s">
        <v>15</v>
      </c>
      <c r="C99" s="10" t="s">
        <v>29</v>
      </c>
      <c r="D99" s="9">
        <v>2261</v>
      </c>
      <c r="E99" s="9">
        <v>102</v>
      </c>
      <c r="F99" s="9">
        <v>45</v>
      </c>
      <c r="G99" s="11">
        <f t="shared" si="0"/>
        <v>0.44117647058823528</v>
      </c>
      <c r="H99" s="12">
        <v>22</v>
      </c>
      <c r="I99" s="11">
        <f t="shared" si="1"/>
        <v>0.48888888888888887</v>
      </c>
      <c r="J99" s="9">
        <v>13</v>
      </c>
      <c r="K99" s="9">
        <v>0</v>
      </c>
      <c r="L99" s="9">
        <v>0</v>
      </c>
      <c r="M99" s="9">
        <v>342</v>
      </c>
    </row>
    <row r="100" spans="1:13" x14ac:dyDescent="0.45">
      <c r="A100" s="6">
        <v>42879</v>
      </c>
      <c r="B100" s="10" t="s">
        <v>15</v>
      </c>
      <c r="C100" s="10" t="s">
        <v>31</v>
      </c>
      <c r="D100" s="9">
        <v>2660</v>
      </c>
      <c r="E100" s="9">
        <v>151</v>
      </c>
      <c r="F100" s="9">
        <v>77</v>
      </c>
      <c r="G100" s="11">
        <f t="shared" si="0"/>
        <v>0.50993377483443714</v>
      </c>
      <c r="H100" s="12">
        <v>9</v>
      </c>
      <c r="I100" s="11">
        <f t="shared" si="1"/>
        <v>0.11688311688311688</v>
      </c>
      <c r="J100" s="9">
        <v>0</v>
      </c>
      <c r="K100" s="9">
        <v>0</v>
      </c>
      <c r="L100" s="9">
        <v>0</v>
      </c>
      <c r="M100" s="9">
        <v>598</v>
      </c>
    </row>
    <row r="101" spans="1:13" x14ac:dyDescent="0.45">
      <c r="A101" s="6">
        <v>42880</v>
      </c>
      <c r="B101" s="10" t="s">
        <v>18</v>
      </c>
      <c r="C101" s="10" t="s">
        <v>24</v>
      </c>
      <c r="D101" s="9">
        <v>2868</v>
      </c>
      <c r="E101" s="9">
        <v>134</v>
      </c>
      <c r="F101" s="9">
        <v>125</v>
      </c>
      <c r="G101" s="11">
        <f t="shared" si="0"/>
        <v>0.93283582089552242</v>
      </c>
      <c r="H101" s="12">
        <v>107</v>
      </c>
      <c r="I101" s="11">
        <f t="shared" si="1"/>
        <v>0.85599999999999998</v>
      </c>
      <c r="J101" s="9">
        <v>2</v>
      </c>
      <c r="K101" s="9">
        <v>0</v>
      </c>
      <c r="L101" s="9">
        <v>0</v>
      </c>
      <c r="M101" s="9">
        <v>429</v>
      </c>
    </row>
    <row r="102" spans="1:13" x14ac:dyDescent="0.45">
      <c r="A102" s="6">
        <v>42887</v>
      </c>
      <c r="B102" s="10" t="s">
        <v>18</v>
      </c>
      <c r="C102" s="10" t="s">
        <v>37</v>
      </c>
      <c r="D102" s="9">
        <v>2651</v>
      </c>
      <c r="E102" s="9">
        <v>129</v>
      </c>
      <c r="F102" s="9">
        <v>43</v>
      </c>
      <c r="G102" s="11">
        <f t="shared" si="0"/>
        <v>0.33333333333333331</v>
      </c>
      <c r="H102" s="12">
        <v>28</v>
      </c>
      <c r="I102" s="11">
        <f t="shared" si="1"/>
        <v>0.65116279069767447</v>
      </c>
      <c r="J102" s="9">
        <v>2</v>
      </c>
      <c r="K102" s="9">
        <v>0</v>
      </c>
      <c r="L102" s="9">
        <v>0</v>
      </c>
      <c r="M102" s="9">
        <v>425</v>
      </c>
    </row>
    <row r="103" spans="1:13" x14ac:dyDescent="0.45">
      <c r="A103" s="6">
        <v>42892</v>
      </c>
      <c r="B103" s="10" t="s">
        <v>18</v>
      </c>
      <c r="C103" s="10" t="s">
        <v>38</v>
      </c>
      <c r="D103" s="9">
        <v>4691</v>
      </c>
      <c r="E103" s="9">
        <v>175</v>
      </c>
      <c r="F103" s="9">
        <v>146</v>
      </c>
      <c r="G103" s="11">
        <f t="shared" si="0"/>
        <v>0.8342857142857143</v>
      </c>
      <c r="H103" s="12">
        <v>98</v>
      </c>
      <c r="I103" s="11">
        <f t="shared" si="1"/>
        <v>0.67123287671232879</v>
      </c>
      <c r="J103" s="9">
        <v>0</v>
      </c>
      <c r="K103" s="9">
        <v>0</v>
      </c>
      <c r="L103" s="9">
        <v>0</v>
      </c>
      <c r="M103" s="9">
        <v>712</v>
      </c>
    </row>
    <row r="104" spans="1:13" x14ac:dyDescent="0.45">
      <c r="A104" s="6">
        <v>42894</v>
      </c>
      <c r="B104" s="10" t="s">
        <v>15</v>
      </c>
      <c r="C104" s="10" t="s">
        <v>33</v>
      </c>
      <c r="D104" s="9">
        <v>2501</v>
      </c>
      <c r="E104" s="9">
        <v>136</v>
      </c>
      <c r="F104" s="9">
        <v>66</v>
      </c>
      <c r="G104" s="11">
        <f t="shared" si="0"/>
        <v>0.48529411764705882</v>
      </c>
      <c r="H104" s="12">
        <v>6</v>
      </c>
      <c r="I104" s="11">
        <f t="shared" si="1"/>
        <v>9.0909090909090912E-2</v>
      </c>
      <c r="J104" s="9">
        <v>10</v>
      </c>
      <c r="K104" s="9">
        <v>0</v>
      </c>
      <c r="L104" s="9">
        <v>0</v>
      </c>
      <c r="M104" s="9">
        <v>405</v>
      </c>
    </row>
    <row r="105" spans="1:13" x14ac:dyDescent="0.45">
      <c r="A105" s="6">
        <v>42894</v>
      </c>
      <c r="B105" s="10" t="s">
        <v>15</v>
      </c>
      <c r="C105" s="10" t="s">
        <v>16</v>
      </c>
      <c r="D105" s="9">
        <v>2293</v>
      </c>
      <c r="E105" s="9">
        <v>90</v>
      </c>
      <c r="F105" s="9">
        <v>50</v>
      </c>
      <c r="G105" s="11">
        <f t="shared" si="0"/>
        <v>0.55555555555555558</v>
      </c>
      <c r="H105" s="12">
        <v>15</v>
      </c>
      <c r="I105" s="11">
        <f t="shared" si="1"/>
        <v>0.3</v>
      </c>
      <c r="J105" s="9">
        <v>12</v>
      </c>
      <c r="K105" s="9">
        <v>0</v>
      </c>
      <c r="L105" s="9">
        <v>0</v>
      </c>
      <c r="M105" s="9">
        <v>372</v>
      </c>
    </row>
    <row r="106" spans="1:13" x14ac:dyDescent="0.45">
      <c r="A106" s="6">
        <v>42899</v>
      </c>
      <c r="B106" s="10" t="s">
        <v>18</v>
      </c>
      <c r="C106" s="10" t="s">
        <v>20</v>
      </c>
      <c r="D106" s="9">
        <v>2643</v>
      </c>
      <c r="E106" s="9">
        <v>73</v>
      </c>
      <c r="F106" s="9">
        <v>70</v>
      </c>
      <c r="G106" s="11">
        <f t="shared" si="0"/>
        <v>0.95890410958904104</v>
      </c>
      <c r="H106" s="12">
        <v>67</v>
      </c>
      <c r="I106" s="11">
        <f t="shared" si="1"/>
        <v>0.95714285714285718</v>
      </c>
      <c r="J106" s="9">
        <v>0</v>
      </c>
      <c r="K106" s="9">
        <v>0</v>
      </c>
      <c r="L106" s="9">
        <v>0</v>
      </c>
      <c r="M106" s="9">
        <v>256</v>
      </c>
    </row>
    <row r="107" spans="1:13" x14ac:dyDescent="0.45">
      <c r="A107" s="6">
        <v>42901</v>
      </c>
      <c r="B107" s="10" t="s">
        <v>18</v>
      </c>
      <c r="C107" s="10" t="s">
        <v>28</v>
      </c>
      <c r="D107" s="9">
        <v>2135</v>
      </c>
      <c r="E107" s="9">
        <v>108</v>
      </c>
      <c r="F107" s="9">
        <v>42</v>
      </c>
      <c r="G107" s="11">
        <f t="shared" si="0"/>
        <v>0.3888888888888889</v>
      </c>
      <c r="H107" s="12">
        <v>24</v>
      </c>
      <c r="I107" s="11">
        <f t="shared" si="1"/>
        <v>0.5714285714285714</v>
      </c>
      <c r="J107" s="9">
        <v>16</v>
      </c>
      <c r="K107" s="9">
        <v>0</v>
      </c>
      <c r="L107" s="9">
        <v>0</v>
      </c>
      <c r="M107" s="9">
        <v>374</v>
      </c>
    </row>
    <row r="108" spans="1:13" x14ac:dyDescent="0.45">
      <c r="A108" s="6">
        <v>42906</v>
      </c>
      <c r="B108" s="10" t="s">
        <v>18</v>
      </c>
      <c r="C108" s="10" t="s">
        <v>21</v>
      </c>
      <c r="D108" s="9">
        <v>3139</v>
      </c>
      <c r="E108" s="9">
        <v>104</v>
      </c>
      <c r="F108" s="9">
        <v>100</v>
      </c>
      <c r="G108" s="11">
        <f t="shared" si="0"/>
        <v>0.96153846153846156</v>
      </c>
      <c r="H108" s="12">
        <v>96</v>
      </c>
      <c r="I108" s="11">
        <f t="shared" si="1"/>
        <v>0.96</v>
      </c>
      <c r="J108" s="9">
        <v>0</v>
      </c>
      <c r="K108" s="9">
        <v>0</v>
      </c>
      <c r="L108" s="9">
        <v>0</v>
      </c>
      <c r="M108" s="9">
        <v>407</v>
      </c>
    </row>
    <row r="109" spans="1:13" x14ac:dyDescent="0.45">
      <c r="A109" s="6">
        <v>42907</v>
      </c>
      <c r="B109" s="10" t="s">
        <v>15</v>
      </c>
      <c r="C109" s="10" t="s">
        <v>17</v>
      </c>
      <c r="D109" s="9">
        <v>3277</v>
      </c>
      <c r="E109" s="9">
        <v>133</v>
      </c>
      <c r="F109" s="9">
        <v>58</v>
      </c>
      <c r="G109" s="11">
        <f t="shared" ref="G109:G142" si="2" xml:space="preserve"> F109/E109</f>
        <v>0.43609022556390975</v>
      </c>
      <c r="H109" s="12">
        <v>16</v>
      </c>
      <c r="I109" s="11">
        <f t="shared" si="1"/>
        <v>0.27586206896551724</v>
      </c>
      <c r="J109" s="9">
        <v>0</v>
      </c>
      <c r="K109" s="9">
        <v>0</v>
      </c>
      <c r="L109" s="9">
        <v>0</v>
      </c>
      <c r="M109" s="9">
        <v>578</v>
      </c>
    </row>
    <row r="110" spans="1:13" x14ac:dyDescent="0.45">
      <c r="A110" s="6">
        <v>42914</v>
      </c>
      <c r="B110" s="10" t="s">
        <v>15</v>
      </c>
      <c r="C110" s="10" t="s">
        <v>29</v>
      </c>
      <c r="D110" s="9">
        <v>2244</v>
      </c>
      <c r="E110" s="9">
        <v>109</v>
      </c>
      <c r="F110" s="9">
        <v>48</v>
      </c>
      <c r="G110" s="11">
        <f t="shared" si="2"/>
        <v>0.44036697247706424</v>
      </c>
      <c r="H110" s="12">
        <v>22</v>
      </c>
      <c r="I110" s="11">
        <f t="shared" si="1"/>
        <v>0.45833333333333331</v>
      </c>
      <c r="J110" s="9">
        <v>11</v>
      </c>
      <c r="K110" s="9">
        <v>0</v>
      </c>
      <c r="L110" s="9">
        <v>0</v>
      </c>
      <c r="M110" s="9">
        <v>328</v>
      </c>
    </row>
    <row r="111" spans="1:13" x14ac:dyDescent="0.45">
      <c r="A111" s="6">
        <v>42914</v>
      </c>
      <c r="B111" s="10" t="s">
        <v>15</v>
      </c>
      <c r="C111" s="10" t="s">
        <v>31</v>
      </c>
      <c r="D111" s="9">
        <v>2830</v>
      </c>
      <c r="E111" s="9">
        <v>155</v>
      </c>
      <c r="F111" s="9">
        <v>68</v>
      </c>
      <c r="G111" s="11">
        <f t="shared" si="2"/>
        <v>0.43870967741935485</v>
      </c>
      <c r="H111" s="12">
        <v>14</v>
      </c>
      <c r="I111" s="11">
        <f t="shared" ref="I111:I142" si="3">H111/F111</f>
        <v>0.20588235294117646</v>
      </c>
      <c r="J111" s="9">
        <v>7</v>
      </c>
      <c r="K111" s="9">
        <v>0</v>
      </c>
      <c r="L111" s="9">
        <v>0</v>
      </c>
      <c r="M111" s="9">
        <v>578</v>
      </c>
    </row>
    <row r="112" spans="1:13" x14ac:dyDescent="0.45">
      <c r="A112" s="6"/>
      <c r="B112" s="10"/>
      <c r="C112" s="31" t="s">
        <v>41</v>
      </c>
      <c r="D112" s="32">
        <f>SUM(D24:D111)</f>
        <v>257770.85</v>
      </c>
      <c r="E112" s="32">
        <f>SUM(E24:E111)</f>
        <v>9940</v>
      </c>
      <c r="F112" s="33"/>
      <c r="G112" s="11"/>
      <c r="H112" s="34"/>
      <c r="I112" s="11"/>
      <c r="J112" s="33"/>
      <c r="K112" s="33"/>
      <c r="L112" s="33"/>
      <c r="M112" s="32">
        <f>SUM(M24:M111)</f>
        <v>36180</v>
      </c>
    </row>
    <row r="113" spans="1:13" x14ac:dyDescent="0.45">
      <c r="A113" s="21"/>
      <c r="B113" s="13"/>
      <c r="C113" s="13"/>
      <c r="D113" s="27"/>
      <c r="E113" s="27"/>
      <c r="F113" s="27"/>
      <c r="G113" s="35"/>
      <c r="H113" s="36"/>
      <c r="I113" s="35"/>
      <c r="J113" s="27"/>
      <c r="K113" s="27"/>
      <c r="L113" s="27"/>
      <c r="M113" s="27"/>
    </row>
    <row r="114" spans="1:13" x14ac:dyDescent="0.45">
      <c r="A114" s="6"/>
      <c r="B114" s="37" t="s">
        <v>42</v>
      </c>
      <c r="C114" s="10"/>
      <c r="D114" s="9"/>
      <c r="E114" s="9"/>
      <c r="F114" s="9"/>
      <c r="G114" s="11"/>
      <c r="H114" s="12"/>
      <c r="I114" s="11"/>
      <c r="J114" s="9"/>
      <c r="K114" s="9"/>
      <c r="L114" s="9"/>
      <c r="M114" s="9"/>
    </row>
    <row r="115" spans="1:13" x14ac:dyDescent="0.45">
      <c r="A115" s="6">
        <v>42922</v>
      </c>
      <c r="B115" s="10" t="s">
        <v>18</v>
      </c>
      <c r="C115" s="10" t="s">
        <v>32</v>
      </c>
      <c r="D115" s="9">
        <v>3540</v>
      </c>
      <c r="E115" s="9">
        <v>154</v>
      </c>
      <c r="F115" s="9">
        <v>134</v>
      </c>
      <c r="G115" s="11">
        <f t="shared" si="2"/>
        <v>0.87012987012987009</v>
      </c>
      <c r="H115" s="12">
        <v>81</v>
      </c>
      <c r="I115" s="11">
        <f t="shared" si="3"/>
        <v>0.60447761194029848</v>
      </c>
      <c r="J115" s="9">
        <v>0</v>
      </c>
      <c r="K115" s="9">
        <v>0</v>
      </c>
      <c r="L115" s="9">
        <v>0</v>
      </c>
      <c r="M115" s="9">
        <v>600</v>
      </c>
    </row>
    <row r="116" spans="1:13" x14ac:dyDescent="0.45">
      <c r="A116" s="6">
        <v>42929</v>
      </c>
      <c r="B116" s="10" t="s">
        <v>15</v>
      </c>
      <c r="C116" s="10" t="s">
        <v>33</v>
      </c>
      <c r="D116" s="9">
        <v>2564</v>
      </c>
      <c r="E116" s="9">
        <v>105</v>
      </c>
      <c r="F116" s="9">
        <v>57</v>
      </c>
      <c r="G116" s="11">
        <f t="shared" si="2"/>
        <v>0.54285714285714282</v>
      </c>
      <c r="H116" s="12">
        <v>18</v>
      </c>
      <c r="I116" s="11">
        <f t="shared" si="3"/>
        <v>0.31578947368421051</v>
      </c>
      <c r="J116" s="9">
        <v>0</v>
      </c>
      <c r="K116" s="9">
        <v>0</v>
      </c>
      <c r="L116" s="9">
        <v>0</v>
      </c>
      <c r="M116" s="9">
        <v>254</v>
      </c>
    </row>
    <row r="117" spans="1:13" x14ac:dyDescent="0.45">
      <c r="A117" s="6">
        <v>42929</v>
      </c>
      <c r="B117" s="10" t="s">
        <v>15</v>
      </c>
      <c r="C117" s="10" t="s">
        <v>16</v>
      </c>
      <c r="D117" s="9">
        <v>2211</v>
      </c>
      <c r="E117" s="9">
        <v>80</v>
      </c>
      <c r="F117" s="9">
        <v>36</v>
      </c>
      <c r="G117" s="11">
        <f t="shared" si="2"/>
        <v>0.45</v>
      </c>
      <c r="H117" s="12">
        <v>13</v>
      </c>
      <c r="I117" s="11">
        <f t="shared" si="3"/>
        <v>0.3611111111111111</v>
      </c>
      <c r="J117" s="9">
        <v>0</v>
      </c>
      <c r="K117" s="9">
        <v>0</v>
      </c>
      <c r="L117" s="9">
        <v>0</v>
      </c>
      <c r="M117" s="9">
        <v>289</v>
      </c>
    </row>
    <row r="118" spans="1:13" x14ac:dyDescent="0.45">
      <c r="A118" s="6">
        <v>42934</v>
      </c>
      <c r="B118" s="10" t="s">
        <v>18</v>
      </c>
      <c r="C118" s="10" t="s">
        <v>40</v>
      </c>
      <c r="D118" s="9">
        <v>2969</v>
      </c>
      <c r="E118" s="9">
        <v>113</v>
      </c>
      <c r="F118" s="9">
        <v>50</v>
      </c>
      <c r="G118" s="11">
        <f t="shared" si="2"/>
        <v>0.44247787610619471</v>
      </c>
      <c r="H118" s="12">
        <v>25</v>
      </c>
      <c r="I118" s="11">
        <f t="shared" si="3"/>
        <v>0.5</v>
      </c>
      <c r="J118" s="9">
        <v>0</v>
      </c>
      <c r="K118" s="9">
        <v>0</v>
      </c>
      <c r="L118" s="9">
        <v>0</v>
      </c>
      <c r="M118" s="9">
        <v>272</v>
      </c>
    </row>
    <row r="119" spans="1:13" x14ac:dyDescent="0.45">
      <c r="A119" s="6">
        <v>42935</v>
      </c>
      <c r="B119" s="10" t="s">
        <v>15</v>
      </c>
      <c r="C119" s="10" t="s">
        <v>17</v>
      </c>
      <c r="D119" s="9">
        <v>3566</v>
      </c>
      <c r="E119" s="9">
        <v>151</v>
      </c>
      <c r="F119" s="9">
        <v>96</v>
      </c>
      <c r="G119" s="11">
        <f t="shared" si="2"/>
        <v>0.63576158940397354</v>
      </c>
      <c r="H119" s="12">
        <v>43</v>
      </c>
      <c r="I119" s="11">
        <f t="shared" si="3"/>
        <v>0.44791666666666669</v>
      </c>
      <c r="J119" s="9">
        <v>12</v>
      </c>
      <c r="K119" s="9">
        <v>0</v>
      </c>
      <c r="L119" s="9">
        <v>0</v>
      </c>
      <c r="M119" s="9">
        <v>625</v>
      </c>
    </row>
    <row r="120" spans="1:13" x14ac:dyDescent="0.45">
      <c r="A120" s="6">
        <v>42937</v>
      </c>
      <c r="B120" s="10" t="s">
        <v>18</v>
      </c>
      <c r="C120" s="10" t="s">
        <v>35</v>
      </c>
      <c r="D120" s="9">
        <v>2502</v>
      </c>
      <c r="E120" s="9">
        <v>97</v>
      </c>
      <c r="F120" s="9">
        <v>82</v>
      </c>
      <c r="G120" s="11">
        <f t="shared" si="2"/>
        <v>0.84536082474226804</v>
      </c>
      <c r="H120" s="12">
        <v>44</v>
      </c>
      <c r="I120" s="11">
        <f t="shared" si="3"/>
        <v>0.53658536585365857</v>
      </c>
      <c r="J120" s="9">
        <v>0</v>
      </c>
      <c r="K120" s="9">
        <v>0</v>
      </c>
      <c r="L120" s="9">
        <v>1</v>
      </c>
      <c r="M120" s="9">
        <v>269</v>
      </c>
    </row>
    <row r="121" spans="1:13" x14ac:dyDescent="0.45">
      <c r="A121" s="6">
        <v>42941</v>
      </c>
      <c r="B121" s="10" t="s">
        <v>18</v>
      </c>
      <c r="C121" s="10" t="s">
        <v>19</v>
      </c>
      <c r="D121" s="9">
        <v>3192</v>
      </c>
      <c r="E121" s="9">
        <v>114</v>
      </c>
      <c r="F121" s="9">
        <v>96</v>
      </c>
      <c r="G121" s="11">
        <f t="shared" si="2"/>
        <v>0.84210526315789469</v>
      </c>
      <c r="H121" s="12">
        <v>89</v>
      </c>
      <c r="I121" s="11">
        <f t="shared" si="3"/>
        <v>0.92708333333333337</v>
      </c>
      <c r="J121" s="9">
        <v>0</v>
      </c>
      <c r="K121" s="9">
        <v>0</v>
      </c>
      <c r="L121" s="9">
        <v>0</v>
      </c>
      <c r="M121" s="9">
        <v>391</v>
      </c>
    </row>
    <row r="122" spans="1:13" x14ac:dyDescent="0.45">
      <c r="A122" s="6">
        <v>42942</v>
      </c>
      <c r="B122" s="10" t="s">
        <v>15</v>
      </c>
      <c r="C122" s="10" t="s">
        <v>29</v>
      </c>
      <c r="D122" s="9">
        <v>2396</v>
      </c>
      <c r="E122" s="9">
        <v>95</v>
      </c>
      <c r="F122" s="9">
        <v>43</v>
      </c>
      <c r="G122" s="11">
        <f t="shared" si="2"/>
        <v>0.45263157894736844</v>
      </c>
      <c r="H122" s="12">
        <v>24</v>
      </c>
      <c r="I122" s="11">
        <f t="shared" si="3"/>
        <v>0.55813953488372092</v>
      </c>
      <c r="J122" s="9">
        <v>12</v>
      </c>
      <c r="K122" s="9">
        <v>0</v>
      </c>
      <c r="L122" s="9">
        <v>0</v>
      </c>
      <c r="M122" s="9">
        <v>318</v>
      </c>
    </row>
    <row r="123" spans="1:13" x14ac:dyDescent="0.45">
      <c r="A123" s="6">
        <v>42942</v>
      </c>
      <c r="B123" s="10" t="s">
        <v>15</v>
      </c>
      <c r="C123" s="10" t="s">
        <v>31</v>
      </c>
      <c r="D123" s="9">
        <v>2940</v>
      </c>
      <c r="E123" s="9">
        <v>146</v>
      </c>
      <c r="F123" s="9">
        <v>73</v>
      </c>
      <c r="G123" s="11">
        <f t="shared" si="2"/>
        <v>0.5</v>
      </c>
      <c r="H123" s="12">
        <v>27</v>
      </c>
      <c r="I123" s="11">
        <f t="shared" si="3"/>
        <v>0.36986301369863012</v>
      </c>
      <c r="J123" s="9">
        <v>0</v>
      </c>
      <c r="K123" s="9">
        <v>0</v>
      </c>
      <c r="L123" s="9">
        <v>0</v>
      </c>
      <c r="M123" s="9">
        <v>515</v>
      </c>
    </row>
    <row r="124" spans="1:13" x14ac:dyDescent="0.45">
      <c r="A124" s="6">
        <v>42943</v>
      </c>
      <c r="B124" s="10" t="s">
        <v>18</v>
      </c>
      <c r="C124" s="10" t="s">
        <v>24</v>
      </c>
      <c r="D124" s="9">
        <v>2940</v>
      </c>
      <c r="E124" s="9">
        <v>133</v>
      </c>
      <c r="F124" s="9">
        <v>130</v>
      </c>
      <c r="G124" s="11">
        <f t="shared" si="2"/>
        <v>0.97744360902255634</v>
      </c>
      <c r="H124" s="12">
        <v>118</v>
      </c>
      <c r="I124" s="11">
        <f t="shared" si="3"/>
        <v>0.90769230769230769</v>
      </c>
      <c r="J124" s="9">
        <v>0</v>
      </c>
      <c r="K124" s="9">
        <v>0</v>
      </c>
      <c r="L124" s="9">
        <v>0</v>
      </c>
      <c r="M124" s="9">
        <v>429</v>
      </c>
    </row>
    <row r="125" spans="1:13" x14ac:dyDescent="0.45">
      <c r="A125" s="6">
        <v>42948</v>
      </c>
      <c r="B125" s="10" t="s">
        <v>18</v>
      </c>
      <c r="C125" s="10" t="s">
        <v>38</v>
      </c>
      <c r="D125" s="9">
        <v>4480</v>
      </c>
      <c r="E125" s="9">
        <v>183</v>
      </c>
      <c r="F125" s="9">
        <v>120</v>
      </c>
      <c r="G125" s="11">
        <f t="shared" si="2"/>
        <v>0.65573770491803274</v>
      </c>
      <c r="H125" s="12">
        <v>75</v>
      </c>
      <c r="I125" s="11">
        <f t="shared" si="3"/>
        <v>0.625</v>
      </c>
      <c r="J125" s="9">
        <v>0</v>
      </c>
      <c r="K125" s="9">
        <v>0</v>
      </c>
      <c r="L125" s="9">
        <v>0</v>
      </c>
      <c r="M125" s="9">
        <v>729</v>
      </c>
    </row>
    <row r="126" spans="1:13" x14ac:dyDescent="0.45">
      <c r="A126" s="6">
        <v>42950</v>
      </c>
      <c r="B126" s="10" t="s">
        <v>18</v>
      </c>
      <c r="C126" s="10" t="s">
        <v>37</v>
      </c>
      <c r="D126" s="9">
        <v>2404</v>
      </c>
      <c r="E126" s="9">
        <v>110</v>
      </c>
      <c r="F126" s="9">
        <v>76</v>
      </c>
      <c r="G126" s="11">
        <f t="shared" si="2"/>
        <v>0.69090909090909092</v>
      </c>
      <c r="H126" s="12">
        <v>58</v>
      </c>
      <c r="I126" s="11">
        <f t="shared" si="3"/>
        <v>0.76315789473684215</v>
      </c>
      <c r="J126" s="9">
        <v>0</v>
      </c>
      <c r="K126" s="9">
        <v>0</v>
      </c>
      <c r="L126" s="9">
        <v>0</v>
      </c>
      <c r="M126" s="9">
        <v>346</v>
      </c>
    </row>
    <row r="127" spans="1:13" x14ac:dyDescent="0.45">
      <c r="A127" s="6">
        <v>42955</v>
      </c>
      <c r="B127" s="10" t="s">
        <v>18</v>
      </c>
      <c r="C127" s="10" t="s">
        <v>20</v>
      </c>
      <c r="D127" s="9">
        <v>3120</v>
      </c>
      <c r="E127" s="9">
        <v>109</v>
      </c>
      <c r="F127" s="9">
        <v>106</v>
      </c>
      <c r="G127" s="11">
        <f t="shared" si="2"/>
        <v>0.97247706422018354</v>
      </c>
      <c r="H127" s="12">
        <v>98</v>
      </c>
      <c r="I127" s="11">
        <f t="shared" si="3"/>
        <v>0.92452830188679247</v>
      </c>
      <c r="J127" s="9">
        <v>0</v>
      </c>
      <c r="K127" s="9">
        <v>0</v>
      </c>
      <c r="L127" s="9">
        <v>0</v>
      </c>
      <c r="M127" s="9">
        <v>386</v>
      </c>
    </row>
    <row r="128" spans="1:13" x14ac:dyDescent="0.45">
      <c r="A128" s="6">
        <v>42957</v>
      </c>
      <c r="B128" s="10" t="s">
        <v>15</v>
      </c>
      <c r="C128" s="10" t="s">
        <v>33</v>
      </c>
      <c r="D128" s="9">
        <v>2686</v>
      </c>
      <c r="E128" s="9">
        <v>125</v>
      </c>
      <c r="F128" s="9">
        <v>54</v>
      </c>
      <c r="G128" s="11">
        <f t="shared" si="2"/>
        <v>0.432</v>
      </c>
      <c r="H128" s="12">
        <v>12</v>
      </c>
      <c r="I128" s="11">
        <f t="shared" si="3"/>
        <v>0.22222222222222221</v>
      </c>
      <c r="J128" s="9">
        <v>10</v>
      </c>
      <c r="K128" s="9">
        <v>0</v>
      </c>
      <c r="L128" s="9">
        <v>0</v>
      </c>
      <c r="M128" s="9">
        <v>340</v>
      </c>
    </row>
    <row r="129" spans="1:13" x14ac:dyDescent="0.45">
      <c r="A129" s="6">
        <v>42957</v>
      </c>
      <c r="B129" s="10" t="s">
        <v>15</v>
      </c>
      <c r="C129" s="10" t="s">
        <v>16</v>
      </c>
      <c r="D129" s="9">
        <v>2272</v>
      </c>
      <c r="E129" s="9">
        <v>101</v>
      </c>
      <c r="F129" s="9">
        <v>46</v>
      </c>
      <c r="G129" s="11">
        <f t="shared" si="2"/>
        <v>0.45544554455445546</v>
      </c>
      <c r="H129" s="12">
        <v>13</v>
      </c>
      <c r="I129" s="11">
        <f t="shared" si="3"/>
        <v>0.28260869565217389</v>
      </c>
      <c r="J129" s="9">
        <v>3</v>
      </c>
      <c r="K129" s="9">
        <v>0</v>
      </c>
      <c r="L129" s="9">
        <v>0</v>
      </c>
      <c r="M129" s="9">
        <v>402</v>
      </c>
    </row>
    <row r="130" spans="1:13" x14ac:dyDescent="0.45">
      <c r="A130" s="6">
        <v>42962</v>
      </c>
      <c r="B130" s="10" t="s">
        <v>18</v>
      </c>
      <c r="C130" s="10" t="s">
        <v>21</v>
      </c>
      <c r="D130" s="9">
        <v>3781</v>
      </c>
      <c r="E130" s="9">
        <v>114</v>
      </c>
      <c r="F130" s="9">
        <v>114</v>
      </c>
      <c r="G130" s="11">
        <f t="shared" si="2"/>
        <v>1</v>
      </c>
      <c r="H130" s="12">
        <v>106</v>
      </c>
      <c r="I130" s="11">
        <f t="shared" si="3"/>
        <v>0.92982456140350878</v>
      </c>
      <c r="J130" s="9">
        <v>0</v>
      </c>
      <c r="K130" s="9">
        <v>0</v>
      </c>
      <c r="L130" s="9">
        <v>0</v>
      </c>
      <c r="M130" s="9">
        <v>472</v>
      </c>
    </row>
    <row r="131" spans="1:13" x14ac:dyDescent="0.45">
      <c r="A131" s="6">
        <v>42963</v>
      </c>
      <c r="B131" s="10" t="s">
        <v>15</v>
      </c>
      <c r="C131" s="10" t="s">
        <v>17</v>
      </c>
      <c r="D131" s="9">
        <v>3425</v>
      </c>
      <c r="E131" s="9">
        <v>144</v>
      </c>
      <c r="F131" s="9">
        <v>79</v>
      </c>
      <c r="G131" s="11">
        <f t="shared" si="2"/>
        <v>0.54861111111111116</v>
      </c>
      <c r="H131" s="12">
        <v>50</v>
      </c>
      <c r="I131" s="11">
        <f t="shared" si="3"/>
        <v>0.63291139240506333</v>
      </c>
      <c r="J131" s="9">
        <v>8</v>
      </c>
      <c r="K131" s="9">
        <v>0</v>
      </c>
      <c r="L131" s="9">
        <v>0</v>
      </c>
      <c r="M131" s="9">
        <v>557</v>
      </c>
    </row>
    <row r="132" spans="1:13" x14ac:dyDescent="0.45">
      <c r="A132" s="6">
        <v>42964</v>
      </c>
      <c r="B132" s="10" t="s">
        <v>18</v>
      </c>
      <c r="C132" s="10" t="s">
        <v>28</v>
      </c>
      <c r="D132" s="9">
        <v>2475</v>
      </c>
      <c r="E132" s="9">
        <v>66</v>
      </c>
      <c r="F132" s="9">
        <v>34</v>
      </c>
      <c r="G132" s="11">
        <f t="shared" si="2"/>
        <v>0.51515151515151514</v>
      </c>
      <c r="H132" s="12">
        <v>29</v>
      </c>
      <c r="I132" s="11">
        <f t="shared" si="3"/>
        <v>0.8529411764705882</v>
      </c>
      <c r="J132" s="9">
        <v>0</v>
      </c>
      <c r="K132" s="9">
        <v>0</v>
      </c>
      <c r="L132" s="9">
        <v>0</v>
      </c>
      <c r="M132" s="9">
        <v>231</v>
      </c>
    </row>
    <row r="133" spans="1:13" x14ac:dyDescent="0.45">
      <c r="A133" s="6">
        <v>42964</v>
      </c>
      <c r="B133" s="10" t="s">
        <v>18</v>
      </c>
      <c r="C133" s="10" t="s">
        <v>43</v>
      </c>
      <c r="D133" s="9">
        <v>2425</v>
      </c>
      <c r="E133" s="9">
        <v>140</v>
      </c>
      <c r="F133" s="9">
        <v>91</v>
      </c>
      <c r="G133" s="11">
        <f t="shared" si="2"/>
        <v>0.65</v>
      </c>
      <c r="H133" s="12">
        <v>80</v>
      </c>
      <c r="I133" s="11">
        <f t="shared" si="3"/>
        <v>0.87912087912087911</v>
      </c>
      <c r="J133" s="9">
        <v>0</v>
      </c>
      <c r="K133" s="9">
        <v>0</v>
      </c>
      <c r="L133" s="9">
        <v>0</v>
      </c>
      <c r="M133" s="9">
        <v>369</v>
      </c>
    </row>
    <row r="134" spans="1:13" x14ac:dyDescent="0.45">
      <c r="A134" s="6">
        <v>42970</v>
      </c>
      <c r="B134" s="10" t="s">
        <v>15</v>
      </c>
      <c r="C134" s="10" t="s">
        <v>29</v>
      </c>
      <c r="D134" s="9">
        <v>2415</v>
      </c>
      <c r="E134" s="9">
        <v>89</v>
      </c>
      <c r="F134" s="9">
        <v>40</v>
      </c>
      <c r="G134" s="11">
        <f t="shared" si="2"/>
        <v>0.449438202247191</v>
      </c>
      <c r="H134" s="12">
        <v>22</v>
      </c>
      <c r="I134" s="11">
        <f t="shared" si="3"/>
        <v>0.55000000000000004</v>
      </c>
      <c r="J134" s="9">
        <v>9</v>
      </c>
      <c r="K134" s="9">
        <v>0</v>
      </c>
      <c r="L134" s="9">
        <v>0</v>
      </c>
      <c r="M134" s="9">
        <v>275</v>
      </c>
    </row>
    <row r="135" spans="1:13" x14ac:dyDescent="0.45">
      <c r="A135" s="6">
        <v>42970</v>
      </c>
      <c r="B135" s="10" t="s">
        <v>15</v>
      </c>
      <c r="C135" s="10" t="s">
        <v>31</v>
      </c>
      <c r="D135" s="9">
        <v>3033</v>
      </c>
      <c r="E135" s="9">
        <v>124</v>
      </c>
      <c r="F135" s="9">
        <v>60</v>
      </c>
      <c r="G135" s="11">
        <f t="shared" si="2"/>
        <v>0.4838709677419355</v>
      </c>
      <c r="H135" s="12">
        <v>14</v>
      </c>
      <c r="I135" s="11">
        <f t="shared" si="3"/>
        <v>0.23333333333333334</v>
      </c>
      <c r="J135" s="9">
        <v>0</v>
      </c>
      <c r="K135" s="9">
        <v>0</v>
      </c>
      <c r="L135" s="9">
        <v>0</v>
      </c>
      <c r="M135" s="9">
        <v>465</v>
      </c>
    </row>
    <row r="136" spans="1:13" x14ac:dyDescent="0.45">
      <c r="A136" s="6">
        <v>42985</v>
      </c>
      <c r="B136" s="10" t="s">
        <v>18</v>
      </c>
      <c r="C136" s="10" t="s">
        <v>32</v>
      </c>
      <c r="D136" s="9">
        <v>3734</v>
      </c>
      <c r="E136" s="9">
        <v>189</v>
      </c>
      <c r="F136" s="9">
        <v>170</v>
      </c>
      <c r="G136" s="11">
        <f t="shared" si="2"/>
        <v>0.89947089947089942</v>
      </c>
      <c r="H136" s="12">
        <v>135</v>
      </c>
      <c r="I136" s="11">
        <f t="shared" si="3"/>
        <v>0.79411764705882348</v>
      </c>
      <c r="J136" s="9">
        <v>0</v>
      </c>
      <c r="K136" s="9">
        <v>0</v>
      </c>
      <c r="L136" s="9">
        <v>0</v>
      </c>
      <c r="M136" s="9">
        <v>760</v>
      </c>
    </row>
    <row r="137" spans="1:13" x14ac:dyDescent="0.45">
      <c r="A137" s="6"/>
      <c r="B137" s="10"/>
      <c r="C137" s="10"/>
      <c r="D137" s="9"/>
      <c r="E137" s="9"/>
      <c r="F137" s="9"/>
      <c r="G137" s="11"/>
      <c r="H137" s="12"/>
      <c r="I137" s="11"/>
      <c r="J137" s="9"/>
      <c r="K137" s="9"/>
      <c r="L137" s="9"/>
      <c r="M137" s="9"/>
    </row>
    <row r="138" spans="1:13" x14ac:dyDescent="0.45">
      <c r="A138" s="6"/>
      <c r="B138" s="10"/>
      <c r="C138" s="10"/>
      <c r="D138" s="9"/>
      <c r="E138" s="9"/>
      <c r="F138" s="9"/>
      <c r="G138" s="11"/>
      <c r="H138" s="12"/>
      <c r="I138" s="11"/>
      <c r="J138" s="9"/>
      <c r="K138" s="9"/>
      <c r="L138" s="9"/>
      <c r="M138" s="9"/>
    </row>
    <row r="139" spans="1:13" x14ac:dyDescent="0.45">
      <c r="A139" s="6"/>
      <c r="B139" s="10"/>
      <c r="C139" s="10"/>
      <c r="D139" s="9"/>
      <c r="E139" s="9"/>
      <c r="F139" s="9"/>
      <c r="G139" s="11"/>
      <c r="H139" s="12"/>
      <c r="I139" s="11"/>
      <c r="J139" s="9"/>
      <c r="K139" s="9"/>
      <c r="L139" s="9"/>
      <c r="M139" s="9"/>
    </row>
    <row r="140" spans="1:13" x14ac:dyDescent="0.45">
      <c r="A140" s="6"/>
      <c r="B140" s="10"/>
      <c r="C140" s="10"/>
      <c r="D140" s="9"/>
      <c r="E140" s="9"/>
      <c r="F140" s="9"/>
      <c r="G140" s="11"/>
      <c r="H140" s="12"/>
      <c r="I140" s="11"/>
      <c r="J140" s="9"/>
      <c r="K140" s="9"/>
      <c r="L140" s="9"/>
      <c r="M140" s="9"/>
    </row>
    <row r="141" spans="1:13" x14ac:dyDescent="0.45">
      <c r="A141" s="6"/>
      <c r="B141" s="10"/>
      <c r="C141" s="10"/>
      <c r="D141" s="9"/>
      <c r="E141" s="9"/>
      <c r="F141" s="9"/>
      <c r="G141" s="11"/>
      <c r="H141" s="12"/>
      <c r="I141" s="11"/>
      <c r="J141" s="9"/>
      <c r="K141" s="9"/>
      <c r="L141" s="9"/>
      <c r="M141" s="9"/>
    </row>
    <row r="142" spans="1:13" x14ac:dyDescent="0.45">
      <c r="A142" s="38"/>
      <c r="B142" s="38"/>
      <c r="C142" s="16" t="s">
        <v>22</v>
      </c>
      <c r="D142" s="17">
        <f>SUM(D115:D141)</f>
        <v>65070</v>
      </c>
      <c r="E142" s="17">
        <f>SUM(E115:E136)</f>
        <v>2682</v>
      </c>
      <c r="F142" s="17">
        <f>SUM(F115:F136)</f>
        <v>1787</v>
      </c>
      <c r="G142" s="18"/>
      <c r="H142" s="19">
        <f>SUM(H115:H136)</f>
        <v>1174</v>
      </c>
      <c r="I142" s="19"/>
      <c r="J142" s="17">
        <f>SUM(J115:J136)</f>
        <v>54</v>
      </c>
      <c r="K142" s="17"/>
      <c r="L142" s="17"/>
      <c r="M142" s="17">
        <f>SUM(M115:M136)</f>
        <v>9294</v>
      </c>
    </row>
  </sheetData>
  <conditionalFormatting sqref="B1:B142">
    <cfRule type="containsText" dxfId="13" priority="1" operator="containsText" text="ACCESS">
      <formula>NOT(ISERROR(SEARCH("ACCESS",B1)))</formula>
    </cfRule>
    <cfRule type="containsText" dxfId="12" priority="2" operator="containsText" text="CCHHS">
      <formula>NOT(ISERROR(SEARCH("CCHHS",B1)))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I28" sqref="I28"/>
    </sheetView>
  </sheetViews>
  <sheetFormatPr defaultRowHeight="14.25" x14ac:dyDescent="0.45"/>
  <cols>
    <col min="2" max="2" width="14.9296875" bestFit="1" customWidth="1"/>
    <col min="3" max="3" width="20.3984375" customWidth="1"/>
    <col min="4" max="4" width="15.19921875" customWidth="1"/>
    <col min="5" max="5" width="12.59765625" customWidth="1"/>
    <col min="6" max="6" width="12.33203125" customWidth="1"/>
    <col min="7" max="7" width="13.265625" customWidth="1"/>
    <col min="8" max="8" width="12.6640625" customWidth="1"/>
    <col min="9" max="9" width="23.3984375" bestFit="1" customWidth="1"/>
    <col min="10" max="10" width="19.6640625" bestFit="1" customWidth="1"/>
    <col min="11" max="11" width="17.06640625" customWidth="1"/>
    <col min="12" max="12" width="13.1328125" bestFit="1" customWidth="1"/>
    <col min="13" max="13" width="17.46484375" customWidth="1"/>
  </cols>
  <sheetData>
    <row r="1" spans="1:13" ht="45" x14ac:dyDescent="0.45">
      <c r="A1" s="39"/>
      <c r="B1" s="1" t="s">
        <v>1</v>
      </c>
      <c r="C1" s="1" t="s">
        <v>2</v>
      </c>
      <c r="D1" s="1" t="s">
        <v>44</v>
      </c>
      <c r="E1" s="1" t="s">
        <v>45</v>
      </c>
      <c r="F1" s="1" t="s">
        <v>46</v>
      </c>
      <c r="G1" s="1" t="s">
        <v>47</v>
      </c>
      <c r="H1" s="4" t="s">
        <v>48</v>
      </c>
      <c r="I1" s="1" t="s">
        <v>49</v>
      </c>
      <c r="J1" s="1" t="s">
        <v>50</v>
      </c>
      <c r="K1" s="1" t="s">
        <v>51</v>
      </c>
      <c r="L1" s="42" t="s">
        <v>52</v>
      </c>
      <c r="M1" s="42" t="s">
        <v>53</v>
      </c>
    </row>
    <row r="2" spans="1:13" x14ac:dyDescent="0.45">
      <c r="A2" s="37">
        <v>1</v>
      </c>
      <c r="B2" s="7" t="s">
        <v>15</v>
      </c>
      <c r="C2" s="10" t="s">
        <v>17</v>
      </c>
      <c r="D2" s="10" t="s">
        <v>54</v>
      </c>
      <c r="E2" s="10"/>
      <c r="F2" s="6"/>
      <c r="G2" s="6">
        <v>42572</v>
      </c>
      <c r="H2" s="40" t="s">
        <v>55</v>
      </c>
      <c r="I2" s="10" t="s">
        <v>56</v>
      </c>
      <c r="J2" s="10" t="s">
        <v>57</v>
      </c>
      <c r="K2" s="10" t="s">
        <v>58</v>
      </c>
      <c r="L2" s="10" t="s">
        <v>59</v>
      </c>
      <c r="M2" s="10" t="s">
        <v>60</v>
      </c>
    </row>
    <row r="3" spans="1:13" x14ac:dyDescent="0.45">
      <c r="A3" s="37">
        <v>2</v>
      </c>
      <c r="B3" s="14" t="s">
        <v>18</v>
      </c>
      <c r="C3" s="10" t="s">
        <v>19</v>
      </c>
      <c r="D3" s="10" t="s">
        <v>61</v>
      </c>
      <c r="E3" s="10"/>
      <c r="F3" s="6"/>
      <c r="G3" s="6">
        <v>42640</v>
      </c>
      <c r="H3" s="40" t="s">
        <v>55</v>
      </c>
      <c r="I3" s="10" t="s">
        <v>62</v>
      </c>
      <c r="J3" s="10" t="s">
        <v>63</v>
      </c>
      <c r="K3" s="10" t="s">
        <v>64</v>
      </c>
      <c r="L3" s="10" t="s">
        <v>65</v>
      </c>
      <c r="M3" s="10" t="s">
        <v>66</v>
      </c>
    </row>
    <row r="4" spans="1:13" x14ac:dyDescent="0.45">
      <c r="A4" s="37">
        <v>3</v>
      </c>
      <c r="B4" s="7" t="s">
        <v>15</v>
      </c>
      <c r="C4" s="10" t="s">
        <v>16</v>
      </c>
      <c r="D4" s="10" t="s">
        <v>67</v>
      </c>
      <c r="E4" s="10"/>
      <c r="F4" s="6"/>
      <c r="G4" s="6">
        <v>42593</v>
      </c>
      <c r="H4" s="40" t="s">
        <v>55</v>
      </c>
      <c r="I4" s="10" t="s">
        <v>68</v>
      </c>
      <c r="J4" s="10" t="s">
        <v>69</v>
      </c>
      <c r="K4" s="10" t="s">
        <v>58</v>
      </c>
      <c r="L4" s="10" t="s">
        <v>70</v>
      </c>
      <c r="M4" s="10" t="s">
        <v>71</v>
      </c>
    </row>
    <row r="5" spans="1:13" x14ac:dyDescent="0.45">
      <c r="A5" s="37">
        <v>4</v>
      </c>
      <c r="B5" s="14" t="s">
        <v>18</v>
      </c>
      <c r="C5" s="10" t="s">
        <v>20</v>
      </c>
      <c r="D5" s="10" t="s">
        <v>72</v>
      </c>
      <c r="E5" s="10"/>
      <c r="F5" s="6">
        <v>42472</v>
      </c>
      <c r="G5" s="6">
        <v>42654</v>
      </c>
      <c r="H5" s="40" t="s">
        <v>73</v>
      </c>
      <c r="I5" s="10" t="s">
        <v>74</v>
      </c>
      <c r="J5" s="10" t="s">
        <v>75</v>
      </c>
      <c r="K5" s="10" t="s">
        <v>64</v>
      </c>
      <c r="L5" s="10" t="s">
        <v>76</v>
      </c>
      <c r="M5" s="10" t="s">
        <v>77</v>
      </c>
    </row>
    <row r="6" spans="1:13" x14ac:dyDescent="0.45">
      <c r="A6" s="37">
        <v>5</v>
      </c>
      <c r="B6" s="14" t="s">
        <v>18</v>
      </c>
      <c r="C6" s="28" t="s">
        <v>21</v>
      </c>
      <c r="D6" s="10" t="s">
        <v>78</v>
      </c>
      <c r="E6" s="6">
        <v>42475</v>
      </c>
      <c r="F6" s="6">
        <v>42542</v>
      </c>
      <c r="G6" s="6"/>
      <c r="H6" s="40" t="s">
        <v>73</v>
      </c>
      <c r="I6" s="10" t="s">
        <v>79</v>
      </c>
      <c r="J6" s="10" t="s">
        <v>80</v>
      </c>
      <c r="K6" s="10" t="s">
        <v>64</v>
      </c>
      <c r="L6" s="10" t="s">
        <v>76</v>
      </c>
      <c r="M6" s="10" t="s">
        <v>77</v>
      </c>
    </row>
    <row r="7" spans="1:13" x14ac:dyDescent="0.45">
      <c r="A7" s="37">
        <v>6</v>
      </c>
      <c r="B7" s="14" t="s">
        <v>18</v>
      </c>
      <c r="C7" s="28" t="s">
        <v>24</v>
      </c>
      <c r="D7" s="10" t="s">
        <v>81</v>
      </c>
      <c r="E7" s="6">
        <v>42524</v>
      </c>
      <c r="F7" s="6">
        <v>42579</v>
      </c>
      <c r="G7" s="6">
        <v>42704</v>
      </c>
      <c r="H7" s="40" t="s">
        <v>55</v>
      </c>
      <c r="I7" s="10" t="s">
        <v>82</v>
      </c>
      <c r="J7" s="10" t="s">
        <v>83</v>
      </c>
      <c r="K7" s="10" t="s">
        <v>64</v>
      </c>
      <c r="L7" s="10" t="s">
        <v>76</v>
      </c>
      <c r="M7" s="10" t="s">
        <v>77</v>
      </c>
    </row>
    <row r="8" spans="1:13" x14ac:dyDescent="0.45">
      <c r="A8" s="37">
        <v>7</v>
      </c>
      <c r="B8" s="14" t="s">
        <v>18</v>
      </c>
      <c r="C8" s="28" t="s">
        <v>28</v>
      </c>
      <c r="D8" s="10" t="s">
        <v>84</v>
      </c>
      <c r="E8" s="6">
        <v>42607</v>
      </c>
      <c r="F8" s="6">
        <v>42663</v>
      </c>
      <c r="G8" s="6"/>
      <c r="H8" s="40" t="s">
        <v>73</v>
      </c>
      <c r="I8" s="10" t="s">
        <v>85</v>
      </c>
      <c r="J8" s="10" t="s">
        <v>86</v>
      </c>
      <c r="K8" s="10" t="s">
        <v>64</v>
      </c>
      <c r="L8" s="10" t="s">
        <v>65</v>
      </c>
      <c r="M8" s="10" t="s">
        <v>66</v>
      </c>
    </row>
    <row r="9" spans="1:13" x14ac:dyDescent="0.45">
      <c r="A9" s="37">
        <v>8</v>
      </c>
      <c r="B9" s="7" t="s">
        <v>15</v>
      </c>
      <c r="C9" s="10" t="s">
        <v>29</v>
      </c>
      <c r="D9" s="10" t="s">
        <v>87</v>
      </c>
      <c r="E9" s="38"/>
      <c r="F9" s="6">
        <v>42669</v>
      </c>
      <c r="G9" s="6"/>
      <c r="H9" s="40" t="s">
        <v>55</v>
      </c>
      <c r="I9" s="10" t="s">
        <v>88</v>
      </c>
      <c r="J9" s="10" t="s">
        <v>89</v>
      </c>
      <c r="K9" s="10" t="s">
        <v>58</v>
      </c>
      <c r="L9" s="10" t="s">
        <v>65</v>
      </c>
      <c r="M9" s="10" t="s">
        <v>66</v>
      </c>
    </row>
    <row r="10" spans="1:13" x14ac:dyDescent="0.45">
      <c r="A10" s="37">
        <v>9</v>
      </c>
      <c r="B10" s="7" t="s">
        <v>15</v>
      </c>
      <c r="C10" s="10" t="s">
        <v>31</v>
      </c>
      <c r="D10" s="10" t="s">
        <v>90</v>
      </c>
      <c r="E10" s="10"/>
      <c r="F10" s="6">
        <v>42669</v>
      </c>
      <c r="G10" s="6"/>
      <c r="H10" s="40" t="s">
        <v>55</v>
      </c>
      <c r="I10" s="10" t="s">
        <v>91</v>
      </c>
      <c r="J10" s="10" t="s">
        <v>92</v>
      </c>
      <c r="K10" s="10" t="s">
        <v>58</v>
      </c>
      <c r="L10" s="10" t="s">
        <v>70</v>
      </c>
      <c r="M10" s="10" t="s">
        <v>71</v>
      </c>
    </row>
    <row r="11" spans="1:13" x14ac:dyDescent="0.45">
      <c r="A11" s="37">
        <v>10</v>
      </c>
      <c r="B11" s="14" t="s">
        <v>34</v>
      </c>
      <c r="C11" s="10" t="s">
        <v>32</v>
      </c>
      <c r="D11" s="10" t="s">
        <v>93</v>
      </c>
      <c r="E11" s="6">
        <v>42635</v>
      </c>
      <c r="F11" s="6">
        <v>42677</v>
      </c>
      <c r="G11" s="6"/>
      <c r="H11" s="40" t="s">
        <v>55</v>
      </c>
      <c r="I11" s="10" t="s">
        <v>94</v>
      </c>
      <c r="J11" s="10" t="s">
        <v>92</v>
      </c>
      <c r="K11" s="10" t="s">
        <v>64</v>
      </c>
      <c r="L11" s="10" t="s">
        <v>65</v>
      </c>
      <c r="M11" s="10" t="s">
        <v>66</v>
      </c>
    </row>
    <row r="12" spans="1:13" x14ac:dyDescent="0.45">
      <c r="A12" s="37">
        <v>11</v>
      </c>
      <c r="B12" s="7" t="s">
        <v>15</v>
      </c>
      <c r="C12" s="10" t="s">
        <v>33</v>
      </c>
      <c r="D12" s="10" t="s">
        <v>95</v>
      </c>
      <c r="E12" s="6">
        <v>42664</v>
      </c>
      <c r="F12" s="6">
        <v>42684</v>
      </c>
      <c r="G12" s="6"/>
      <c r="H12" s="40" t="s">
        <v>55</v>
      </c>
      <c r="I12" s="10" t="s">
        <v>96</v>
      </c>
      <c r="J12" s="10" t="s">
        <v>97</v>
      </c>
      <c r="K12" s="10" t="s">
        <v>58</v>
      </c>
      <c r="L12" s="10" t="s">
        <v>65</v>
      </c>
      <c r="M12" s="10" t="s">
        <v>66</v>
      </c>
    </row>
    <row r="13" spans="1:13" x14ac:dyDescent="0.45">
      <c r="A13" s="37">
        <v>12</v>
      </c>
      <c r="B13" s="14" t="s">
        <v>18</v>
      </c>
      <c r="C13" s="10" t="s">
        <v>35</v>
      </c>
      <c r="D13" s="10" t="s">
        <v>98</v>
      </c>
      <c r="E13" s="6">
        <v>42657</v>
      </c>
      <c r="F13" s="6">
        <v>42692</v>
      </c>
      <c r="G13" s="6"/>
      <c r="H13" s="40" t="s">
        <v>55</v>
      </c>
      <c r="I13" s="10" t="s">
        <v>99</v>
      </c>
      <c r="J13" s="10" t="s">
        <v>100</v>
      </c>
      <c r="K13" s="10" t="s">
        <v>64</v>
      </c>
      <c r="L13" s="10" t="s">
        <v>65</v>
      </c>
      <c r="M13" s="10" t="s">
        <v>66</v>
      </c>
    </row>
    <row r="14" spans="1:13" x14ac:dyDescent="0.45">
      <c r="A14" s="37">
        <v>13</v>
      </c>
      <c r="B14" s="14" t="s">
        <v>18</v>
      </c>
      <c r="C14" s="10" t="s">
        <v>37</v>
      </c>
      <c r="D14" s="10"/>
      <c r="E14" s="6">
        <v>42720</v>
      </c>
      <c r="F14" s="6">
        <v>42768</v>
      </c>
      <c r="G14" s="6"/>
      <c r="H14" s="40"/>
      <c r="I14" s="10" t="s">
        <v>101</v>
      </c>
      <c r="J14" s="10" t="s">
        <v>102</v>
      </c>
      <c r="K14" s="10" t="s">
        <v>64</v>
      </c>
      <c r="L14" s="10" t="s">
        <v>76</v>
      </c>
      <c r="M14" s="10" t="s">
        <v>77</v>
      </c>
    </row>
    <row r="15" spans="1:13" x14ac:dyDescent="0.45">
      <c r="A15" s="37">
        <v>14</v>
      </c>
      <c r="B15" s="14" t="s">
        <v>34</v>
      </c>
      <c r="C15" s="10" t="s">
        <v>38</v>
      </c>
      <c r="D15" s="10"/>
      <c r="E15" s="6">
        <v>42718</v>
      </c>
      <c r="F15" s="6">
        <v>42772</v>
      </c>
      <c r="G15" s="6"/>
      <c r="H15" s="40"/>
      <c r="I15" s="10" t="s">
        <v>103</v>
      </c>
      <c r="J15" s="10" t="s">
        <v>104</v>
      </c>
      <c r="K15" s="10" t="s">
        <v>64</v>
      </c>
      <c r="L15" s="10" t="s">
        <v>65</v>
      </c>
      <c r="M15" s="10" t="s">
        <v>66</v>
      </c>
    </row>
    <row r="16" spans="1:13" x14ac:dyDescent="0.45">
      <c r="A16" s="41">
        <v>15</v>
      </c>
      <c r="B16" s="14" t="s">
        <v>18</v>
      </c>
      <c r="C16" s="10" t="s">
        <v>40</v>
      </c>
      <c r="D16" s="10"/>
      <c r="E16" s="6">
        <v>42808</v>
      </c>
      <c r="F16" s="6">
        <v>42871</v>
      </c>
      <c r="G16" s="6"/>
      <c r="H16" s="40"/>
      <c r="I16" s="10" t="s">
        <v>105</v>
      </c>
      <c r="J16" s="10" t="s">
        <v>106</v>
      </c>
      <c r="K16" s="10" t="s">
        <v>64</v>
      </c>
      <c r="L16" s="10" t="s">
        <v>107</v>
      </c>
      <c r="M16" s="10" t="s">
        <v>108</v>
      </c>
    </row>
    <row r="17" spans="1:13" x14ac:dyDescent="0.45">
      <c r="A17" s="41">
        <v>16</v>
      </c>
      <c r="B17" s="14" t="s">
        <v>34</v>
      </c>
      <c r="C17" s="10" t="s">
        <v>43</v>
      </c>
      <c r="D17" s="10"/>
      <c r="E17" s="6">
        <v>42880</v>
      </c>
      <c r="F17" s="6">
        <v>42964</v>
      </c>
      <c r="G17" s="6"/>
      <c r="H17" s="40"/>
      <c r="I17" s="10" t="s">
        <v>109</v>
      </c>
      <c r="J17" s="10" t="s">
        <v>110</v>
      </c>
      <c r="K17" s="10" t="s">
        <v>64</v>
      </c>
      <c r="L17" s="10" t="s">
        <v>70</v>
      </c>
      <c r="M17" s="10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abSelected="1" workbookViewId="0">
      <selection activeCell="A21" sqref="A21:XFD21"/>
    </sheetView>
  </sheetViews>
  <sheetFormatPr defaultRowHeight="14.25" x14ac:dyDescent="0.45"/>
  <cols>
    <col min="1" max="1" width="11.1328125" bestFit="1" customWidth="1"/>
    <col min="2" max="2" width="14.9296875" bestFit="1" customWidth="1"/>
    <col min="3" max="3" width="14.796875" bestFit="1" customWidth="1"/>
    <col min="4" max="4" width="9.1328125" customWidth="1"/>
    <col min="9" max="9" width="11.19921875" customWidth="1"/>
    <col min="11" max="11" width="10.796875" customWidth="1"/>
    <col min="15" max="15" width="46.86328125" customWidth="1"/>
  </cols>
  <sheetData>
    <row r="1" spans="1:15" ht="60" x14ac:dyDescent="0.45">
      <c r="A1" s="4" t="s">
        <v>0</v>
      </c>
      <c r="B1" s="1" t="s">
        <v>1</v>
      </c>
      <c r="C1" s="4" t="s">
        <v>2</v>
      </c>
      <c r="D1" s="43" t="s">
        <v>4</v>
      </c>
      <c r="E1" s="44" t="s">
        <v>111</v>
      </c>
      <c r="F1" s="45" t="s">
        <v>112</v>
      </c>
      <c r="G1" s="44" t="s">
        <v>113</v>
      </c>
      <c r="H1" s="45" t="s">
        <v>114</v>
      </c>
      <c r="I1" s="44" t="s">
        <v>115</v>
      </c>
      <c r="J1" s="45" t="s">
        <v>116</v>
      </c>
      <c r="K1" s="44" t="s">
        <v>117</v>
      </c>
      <c r="L1" s="46" t="s">
        <v>118</v>
      </c>
      <c r="M1" s="44" t="s">
        <v>119</v>
      </c>
      <c r="N1" s="46" t="s">
        <v>120</v>
      </c>
      <c r="O1" s="44" t="s">
        <v>13</v>
      </c>
    </row>
    <row r="2" spans="1:15" ht="21.4" x14ac:dyDescent="0.45">
      <c r="A2" s="6">
        <v>42542</v>
      </c>
      <c r="B2" s="1" t="s">
        <v>18</v>
      </c>
      <c r="C2" s="10" t="s">
        <v>21</v>
      </c>
      <c r="D2" s="47">
        <v>174</v>
      </c>
      <c r="E2" s="10">
        <v>86</v>
      </c>
      <c r="F2" s="48">
        <f t="shared" ref="F2:F74" si="0">E2/D2</f>
        <v>0.4942528735632184</v>
      </c>
      <c r="G2" s="10">
        <v>76</v>
      </c>
      <c r="H2" s="48">
        <f t="shared" ref="H2:H74" si="1">G2/D2</f>
        <v>0.43678160919540232</v>
      </c>
      <c r="I2" s="10">
        <v>12</v>
      </c>
      <c r="J2" s="48">
        <f>I2/D2</f>
        <v>6.8965517241379309E-2</v>
      </c>
      <c r="K2" s="10">
        <v>46</v>
      </c>
      <c r="L2" s="49">
        <f>K2/G2</f>
        <v>0.60526315789473684</v>
      </c>
      <c r="M2" s="10">
        <v>8</v>
      </c>
      <c r="N2" s="49">
        <f>M2/K2</f>
        <v>0.17391304347826086</v>
      </c>
      <c r="O2" s="50" t="s">
        <v>121</v>
      </c>
    </row>
    <row r="3" spans="1:15" ht="15" x14ac:dyDescent="0.45">
      <c r="A3" s="51"/>
      <c r="B3" s="52"/>
      <c r="C3" s="15"/>
      <c r="D3" s="15"/>
      <c r="E3" s="15"/>
      <c r="F3" s="53"/>
      <c r="G3" s="15"/>
      <c r="H3" s="53"/>
      <c r="I3" s="15"/>
      <c r="J3" s="53"/>
      <c r="K3" s="15"/>
      <c r="L3" s="53"/>
      <c r="M3" s="15"/>
      <c r="N3" s="53"/>
      <c r="O3" s="50"/>
    </row>
    <row r="4" spans="1:15" ht="15" x14ac:dyDescent="0.45">
      <c r="A4" s="54" t="s">
        <v>122</v>
      </c>
      <c r="B4" s="55"/>
      <c r="C4" s="13"/>
      <c r="D4" s="13"/>
      <c r="E4" s="13"/>
      <c r="F4" s="56"/>
      <c r="G4" s="13"/>
      <c r="H4" s="56"/>
      <c r="I4" s="13"/>
      <c r="J4" s="56"/>
      <c r="K4" s="13"/>
      <c r="L4" s="56"/>
      <c r="M4" s="13"/>
      <c r="N4" s="56"/>
      <c r="O4" s="57"/>
    </row>
    <row r="5" spans="1:15" ht="21.4" x14ac:dyDescent="0.45">
      <c r="A5" s="6">
        <v>42570</v>
      </c>
      <c r="B5" s="7" t="s">
        <v>18</v>
      </c>
      <c r="C5" s="10" t="s">
        <v>19</v>
      </c>
      <c r="D5" s="47">
        <v>111</v>
      </c>
      <c r="E5" s="15">
        <v>35</v>
      </c>
      <c r="F5" s="48">
        <f t="shared" si="0"/>
        <v>0.31531531531531531</v>
      </c>
      <c r="G5" s="15">
        <v>76</v>
      </c>
      <c r="H5" s="48">
        <f t="shared" si="1"/>
        <v>0.68468468468468469</v>
      </c>
      <c r="I5" s="15">
        <v>0</v>
      </c>
      <c r="J5" s="48">
        <v>0</v>
      </c>
      <c r="K5" s="15">
        <v>25</v>
      </c>
      <c r="L5" s="49">
        <f>K5/G5</f>
        <v>0.32894736842105265</v>
      </c>
      <c r="M5" s="15">
        <v>2</v>
      </c>
      <c r="N5" s="49">
        <f>M5/K5</f>
        <v>0.08</v>
      </c>
      <c r="O5" s="50" t="s">
        <v>123</v>
      </c>
    </row>
    <row r="6" spans="1:15" x14ac:dyDescent="0.45">
      <c r="A6" s="6">
        <v>42572</v>
      </c>
      <c r="B6" s="7" t="s">
        <v>15</v>
      </c>
      <c r="C6" s="10" t="s">
        <v>17</v>
      </c>
      <c r="D6" s="47">
        <v>172</v>
      </c>
      <c r="E6" s="15">
        <v>36</v>
      </c>
      <c r="F6" s="48">
        <f t="shared" si="0"/>
        <v>0.20930232558139536</v>
      </c>
      <c r="G6" s="15">
        <v>136</v>
      </c>
      <c r="H6" s="48">
        <f t="shared" si="1"/>
        <v>0.79069767441860461</v>
      </c>
      <c r="I6" s="15">
        <v>0</v>
      </c>
      <c r="J6" s="48">
        <v>0</v>
      </c>
      <c r="K6" s="58"/>
      <c r="L6" s="59"/>
      <c r="M6" s="58"/>
      <c r="N6" s="59"/>
      <c r="O6" s="50" t="s">
        <v>124</v>
      </c>
    </row>
    <row r="7" spans="1:15" x14ac:dyDescent="0.45">
      <c r="A7" s="6">
        <v>42579</v>
      </c>
      <c r="B7" s="14" t="s">
        <v>18</v>
      </c>
      <c r="C7" s="10" t="s">
        <v>24</v>
      </c>
      <c r="D7" s="47">
        <v>189</v>
      </c>
      <c r="E7" s="10">
        <v>64</v>
      </c>
      <c r="F7" s="48">
        <f t="shared" si="0"/>
        <v>0.33862433862433861</v>
      </c>
      <c r="G7" s="10">
        <v>119</v>
      </c>
      <c r="H7" s="48">
        <f t="shared" si="1"/>
        <v>0.62962962962962965</v>
      </c>
      <c r="I7" s="10">
        <v>6</v>
      </c>
      <c r="J7" s="48">
        <f t="shared" ref="J7:J70" si="2">I7/D7</f>
        <v>3.1746031746031744E-2</v>
      </c>
      <c r="K7" s="10">
        <v>35</v>
      </c>
      <c r="L7" s="49">
        <f>K7/G7</f>
        <v>0.29411764705882354</v>
      </c>
      <c r="M7" s="10">
        <v>9</v>
      </c>
      <c r="N7" s="49">
        <f>M7/K7</f>
        <v>0.25714285714285712</v>
      </c>
      <c r="O7" s="50" t="s">
        <v>125</v>
      </c>
    </row>
    <row r="8" spans="1:15" x14ac:dyDescent="0.45">
      <c r="A8" s="6">
        <v>42591</v>
      </c>
      <c r="B8" s="7" t="s">
        <v>18</v>
      </c>
      <c r="C8" s="10" t="s">
        <v>20</v>
      </c>
      <c r="D8" s="47">
        <v>164</v>
      </c>
      <c r="E8" s="10">
        <v>60</v>
      </c>
      <c r="F8" s="48">
        <f t="shared" si="0"/>
        <v>0.36585365853658536</v>
      </c>
      <c r="G8" s="10">
        <v>103</v>
      </c>
      <c r="H8" s="48">
        <f t="shared" si="1"/>
        <v>0.62804878048780488</v>
      </c>
      <c r="I8" s="10">
        <v>1</v>
      </c>
      <c r="J8" s="48">
        <f t="shared" si="2"/>
        <v>6.0975609756097563E-3</v>
      </c>
      <c r="K8" s="10">
        <v>16</v>
      </c>
      <c r="L8" s="49">
        <f>K8/G8</f>
        <v>0.1553398058252427</v>
      </c>
      <c r="M8" s="10">
        <v>6</v>
      </c>
      <c r="N8" s="49">
        <f>M8/K8</f>
        <v>0.375</v>
      </c>
      <c r="O8" s="50" t="s">
        <v>126</v>
      </c>
    </row>
    <row r="9" spans="1:15" x14ac:dyDescent="0.45">
      <c r="A9" s="6">
        <v>42593</v>
      </c>
      <c r="B9" s="14" t="s">
        <v>15</v>
      </c>
      <c r="C9" s="28" t="s">
        <v>16</v>
      </c>
      <c r="D9" s="47">
        <v>103</v>
      </c>
      <c r="E9" s="10">
        <v>57</v>
      </c>
      <c r="F9" s="48">
        <f t="shared" si="0"/>
        <v>0.55339805825242716</v>
      </c>
      <c r="G9" s="10">
        <v>43</v>
      </c>
      <c r="H9" s="48">
        <f t="shared" si="1"/>
        <v>0.41747572815533979</v>
      </c>
      <c r="I9" s="10">
        <v>3</v>
      </c>
      <c r="J9" s="48">
        <f t="shared" si="2"/>
        <v>2.9126213592233011E-2</v>
      </c>
      <c r="K9" s="10">
        <v>8</v>
      </c>
      <c r="L9" s="49">
        <f>K9/G9</f>
        <v>0.18604651162790697</v>
      </c>
      <c r="M9" s="10">
        <v>1</v>
      </c>
      <c r="N9" s="49">
        <f>M9/K9</f>
        <v>0.125</v>
      </c>
      <c r="O9" s="50"/>
    </row>
    <row r="10" spans="1:15" ht="21.4" x14ac:dyDescent="0.45">
      <c r="A10" s="6">
        <v>42598</v>
      </c>
      <c r="B10" s="7" t="s">
        <v>18</v>
      </c>
      <c r="C10" s="28" t="s">
        <v>21</v>
      </c>
      <c r="D10" s="47">
        <v>156</v>
      </c>
      <c r="E10" s="10">
        <v>67</v>
      </c>
      <c r="F10" s="48">
        <f t="shared" si="0"/>
        <v>0.42948717948717946</v>
      </c>
      <c r="G10" s="10">
        <v>88</v>
      </c>
      <c r="H10" s="48">
        <f t="shared" si="1"/>
        <v>0.5641025641025641</v>
      </c>
      <c r="I10" s="10">
        <v>1</v>
      </c>
      <c r="J10" s="48">
        <f t="shared" si="2"/>
        <v>6.41025641025641E-3</v>
      </c>
      <c r="K10" s="10">
        <v>28</v>
      </c>
      <c r="L10" s="49">
        <f>K10/G10</f>
        <v>0.31818181818181818</v>
      </c>
      <c r="M10" s="10">
        <v>8</v>
      </c>
      <c r="N10" s="49">
        <f>M10/K10</f>
        <v>0.2857142857142857</v>
      </c>
      <c r="O10" s="50" t="s">
        <v>127</v>
      </c>
    </row>
    <row r="11" spans="1:15" x14ac:dyDescent="0.45">
      <c r="A11" s="6">
        <v>42628</v>
      </c>
      <c r="B11" s="7" t="s">
        <v>15</v>
      </c>
      <c r="C11" s="10" t="s">
        <v>17</v>
      </c>
      <c r="D11" s="47">
        <v>191</v>
      </c>
      <c r="E11" s="10">
        <v>41</v>
      </c>
      <c r="F11" s="48">
        <f t="shared" si="0"/>
        <v>0.21465968586387435</v>
      </c>
      <c r="G11" s="10">
        <v>149</v>
      </c>
      <c r="H11" s="48">
        <f t="shared" si="1"/>
        <v>0.78010471204188481</v>
      </c>
      <c r="I11" s="10">
        <v>1</v>
      </c>
      <c r="J11" s="48">
        <f t="shared" si="2"/>
        <v>5.235602094240838E-3</v>
      </c>
      <c r="K11" s="58"/>
      <c r="L11" s="59"/>
      <c r="M11" s="58"/>
      <c r="N11" s="59"/>
      <c r="O11" s="50" t="s">
        <v>128</v>
      </c>
    </row>
    <row r="12" spans="1:15" ht="21.4" x14ac:dyDescent="0.45">
      <c r="A12" s="6">
        <v>42635</v>
      </c>
      <c r="B12" s="7" t="s">
        <v>18</v>
      </c>
      <c r="C12" s="28" t="s">
        <v>24</v>
      </c>
      <c r="D12" s="47">
        <v>129</v>
      </c>
      <c r="E12" s="10">
        <v>44</v>
      </c>
      <c r="F12" s="48">
        <f t="shared" si="0"/>
        <v>0.34108527131782945</v>
      </c>
      <c r="G12" s="10">
        <v>71</v>
      </c>
      <c r="H12" s="48">
        <f t="shared" si="1"/>
        <v>0.55038759689922478</v>
      </c>
      <c r="I12" s="10">
        <v>14</v>
      </c>
      <c r="J12" s="48">
        <f t="shared" si="2"/>
        <v>0.10852713178294573</v>
      </c>
      <c r="K12" s="10">
        <v>53</v>
      </c>
      <c r="L12" s="49">
        <f>K12/G12</f>
        <v>0.74647887323943662</v>
      </c>
      <c r="M12" s="10">
        <v>3</v>
      </c>
      <c r="N12" s="49">
        <f t="shared" ref="N12:N65" si="3">M12/K12</f>
        <v>5.6603773584905662E-2</v>
      </c>
      <c r="O12" s="50" t="s">
        <v>129</v>
      </c>
    </row>
    <row r="13" spans="1:15" x14ac:dyDescent="0.45">
      <c r="A13" s="6">
        <v>42640</v>
      </c>
      <c r="B13" s="14" t="s">
        <v>18</v>
      </c>
      <c r="C13" s="28" t="s">
        <v>19</v>
      </c>
      <c r="D13" s="47">
        <v>166</v>
      </c>
      <c r="E13" s="10">
        <v>33</v>
      </c>
      <c r="F13" s="48">
        <f t="shared" si="0"/>
        <v>0.19879518072289157</v>
      </c>
      <c r="G13" s="10">
        <v>80</v>
      </c>
      <c r="H13" s="48">
        <f t="shared" si="1"/>
        <v>0.48192771084337349</v>
      </c>
      <c r="I13" s="10">
        <v>53</v>
      </c>
      <c r="J13" s="48">
        <f t="shared" si="2"/>
        <v>0.31927710843373491</v>
      </c>
      <c r="K13" s="10">
        <v>5</v>
      </c>
      <c r="L13" s="49">
        <f>K13/G13</f>
        <v>6.25E-2</v>
      </c>
      <c r="M13" s="10">
        <v>0</v>
      </c>
      <c r="N13" s="49">
        <f t="shared" si="3"/>
        <v>0</v>
      </c>
      <c r="O13" s="50" t="s">
        <v>130</v>
      </c>
    </row>
    <row r="14" spans="1:15" x14ac:dyDescent="0.45">
      <c r="A14" s="6">
        <v>42654</v>
      </c>
      <c r="B14" s="7" t="s">
        <v>18</v>
      </c>
      <c r="C14" s="28" t="s">
        <v>20</v>
      </c>
      <c r="D14" s="47">
        <v>127</v>
      </c>
      <c r="E14" s="10">
        <v>40</v>
      </c>
      <c r="F14" s="48">
        <v>0.72</v>
      </c>
      <c r="G14" s="10">
        <v>55</v>
      </c>
      <c r="H14" s="48">
        <v>0.42</v>
      </c>
      <c r="I14" s="10">
        <v>0</v>
      </c>
      <c r="J14" s="48">
        <f t="shared" si="2"/>
        <v>0</v>
      </c>
      <c r="K14" s="10">
        <v>15</v>
      </c>
      <c r="L14" s="49">
        <f>K14/G14</f>
        <v>0.27272727272727271</v>
      </c>
      <c r="M14" s="10">
        <v>2</v>
      </c>
      <c r="N14" s="49">
        <f t="shared" si="3"/>
        <v>0.13333333333333333</v>
      </c>
      <c r="O14" s="50" t="s">
        <v>131</v>
      </c>
    </row>
    <row r="15" spans="1:15" x14ac:dyDescent="0.45">
      <c r="A15" s="6">
        <v>42657</v>
      </c>
      <c r="B15" s="14" t="s">
        <v>15</v>
      </c>
      <c r="C15" s="28" t="s">
        <v>16</v>
      </c>
      <c r="D15" s="47">
        <v>83</v>
      </c>
      <c r="E15" s="10">
        <v>43</v>
      </c>
      <c r="F15" s="48">
        <f t="shared" si="0"/>
        <v>0.51807228915662651</v>
      </c>
      <c r="G15" s="10">
        <v>40</v>
      </c>
      <c r="H15" s="48">
        <f t="shared" si="1"/>
        <v>0.48192771084337349</v>
      </c>
      <c r="I15" s="10">
        <v>0</v>
      </c>
      <c r="J15" s="48">
        <f t="shared" si="2"/>
        <v>0</v>
      </c>
      <c r="K15" s="10">
        <v>5</v>
      </c>
      <c r="L15" s="49">
        <f>K15/G15</f>
        <v>0.125</v>
      </c>
      <c r="M15" s="10">
        <v>3</v>
      </c>
      <c r="N15" s="49">
        <f t="shared" si="3"/>
        <v>0.6</v>
      </c>
      <c r="O15" s="50" t="s">
        <v>132</v>
      </c>
    </row>
    <row r="16" spans="1:15" x14ac:dyDescent="0.45">
      <c r="A16" s="6">
        <v>42661</v>
      </c>
      <c r="B16" s="7" t="s">
        <v>18</v>
      </c>
      <c r="C16" s="28" t="s">
        <v>21</v>
      </c>
      <c r="D16" s="47">
        <v>183</v>
      </c>
      <c r="E16" s="10">
        <v>67</v>
      </c>
      <c r="F16" s="48">
        <f t="shared" si="0"/>
        <v>0.36612021857923499</v>
      </c>
      <c r="G16" s="10">
        <v>114</v>
      </c>
      <c r="H16" s="48">
        <f t="shared" si="1"/>
        <v>0.62295081967213117</v>
      </c>
      <c r="I16" s="10">
        <v>2</v>
      </c>
      <c r="J16" s="48">
        <f t="shared" si="2"/>
        <v>1.092896174863388E-2</v>
      </c>
      <c r="K16" s="10">
        <v>37</v>
      </c>
      <c r="L16" s="49">
        <f>K16/G16</f>
        <v>0.32456140350877194</v>
      </c>
      <c r="M16" s="10">
        <v>8</v>
      </c>
      <c r="N16" s="49">
        <f t="shared" si="3"/>
        <v>0.21621621621621623</v>
      </c>
      <c r="O16" s="50" t="s">
        <v>133</v>
      </c>
    </row>
    <row r="17" spans="1:15" x14ac:dyDescent="0.45">
      <c r="A17" s="6">
        <v>42663</v>
      </c>
      <c r="B17" s="14" t="s">
        <v>18</v>
      </c>
      <c r="C17" s="28" t="s">
        <v>28</v>
      </c>
      <c r="D17" s="47">
        <v>102</v>
      </c>
      <c r="E17" s="10">
        <v>61</v>
      </c>
      <c r="F17" s="48">
        <f t="shared" si="0"/>
        <v>0.59803921568627449</v>
      </c>
      <c r="G17" s="10">
        <v>41</v>
      </c>
      <c r="H17" s="48">
        <f t="shared" si="1"/>
        <v>0.40196078431372551</v>
      </c>
      <c r="I17" s="10">
        <v>0</v>
      </c>
      <c r="J17" s="48">
        <f t="shared" si="2"/>
        <v>0</v>
      </c>
      <c r="K17" s="10">
        <v>19</v>
      </c>
      <c r="L17" s="49">
        <f t="shared" ref="L17:L80" si="4">K17/G17</f>
        <v>0.46341463414634149</v>
      </c>
      <c r="M17" s="10">
        <v>4</v>
      </c>
      <c r="N17" s="49">
        <f t="shared" si="3"/>
        <v>0.21052631578947367</v>
      </c>
      <c r="O17" s="50" t="s">
        <v>134</v>
      </c>
    </row>
    <row r="18" spans="1:15" x14ac:dyDescent="0.45">
      <c r="A18" s="6">
        <v>42669</v>
      </c>
      <c r="B18" s="7" t="s">
        <v>15</v>
      </c>
      <c r="C18" s="28" t="s">
        <v>29</v>
      </c>
      <c r="D18" s="47">
        <v>69</v>
      </c>
      <c r="E18" s="10">
        <v>29</v>
      </c>
      <c r="F18" s="48">
        <f t="shared" si="0"/>
        <v>0.42028985507246375</v>
      </c>
      <c r="G18" s="10">
        <v>40</v>
      </c>
      <c r="H18" s="48">
        <f t="shared" si="1"/>
        <v>0.57971014492753625</v>
      </c>
      <c r="I18" s="10">
        <v>0</v>
      </c>
      <c r="J18" s="48">
        <f t="shared" si="2"/>
        <v>0</v>
      </c>
      <c r="K18" s="10">
        <v>33</v>
      </c>
      <c r="L18" s="49">
        <f t="shared" si="4"/>
        <v>0.82499999999999996</v>
      </c>
      <c r="M18" s="10">
        <v>4</v>
      </c>
      <c r="N18" s="49">
        <f t="shared" si="3"/>
        <v>0.12121212121212122</v>
      </c>
      <c r="O18" s="50" t="s">
        <v>135</v>
      </c>
    </row>
    <row r="19" spans="1:15" x14ac:dyDescent="0.45">
      <c r="A19" s="6">
        <v>42669</v>
      </c>
      <c r="B19" s="14" t="s">
        <v>15</v>
      </c>
      <c r="C19" s="28" t="s">
        <v>31</v>
      </c>
      <c r="D19" s="47">
        <v>139</v>
      </c>
      <c r="E19" s="10">
        <v>114</v>
      </c>
      <c r="F19" s="48">
        <f t="shared" si="0"/>
        <v>0.82014388489208634</v>
      </c>
      <c r="G19" s="10">
        <v>25</v>
      </c>
      <c r="H19" s="48">
        <f t="shared" si="1"/>
        <v>0.17985611510791366</v>
      </c>
      <c r="I19" s="10">
        <v>0</v>
      </c>
      <c r="J19" s="48">
        <f t="shared" si="2"/>
        <v>0</v>
      </c>
      <c r="K19" s="10">
        <v>11</v>
      </c>
      <c r="L19" s="49">
        <f t="shared" si="4"/>
        <v>0.44</v>
      </c>
      <c r="M19" s="10">
        <v>0</v>
      </c>
      <c r="N19" s="49">
        <f t="shared" si="3"/>
        <v>0</v>
      </c>
      <c r="O19" s="50" t="s">
        <v>136</v>
      </c>
    </row>
    <row r="20" spans="1:15" x14ac:dyDescent="0.45">
      <c r="A20" s="6">
        <v>42677</v>
      </c>
      <c r="B20" s="7" t="s">
        <v>18</v>
      </c>
      <c r="C20" s="28" t="s">
        <v>32</v>
      </c>
      <c r="D20" s="47">
        <v>120</v>
      </c>
      <c r="E20" s="10"/>
      <c r="F20" s="48">
        <f t="shared" si="0"/>
        <v>0</v>
      </c>
      <c r="G20" s="10"/>
      <c r="H20" s="48">
        <f t="shared" si="1"/>
        <v>0</v>
      </c>
      <c r="I20" s="10"/>
      <c r="J20" s="48">
        <f t="shared" si="2"/>
        <v>0</v>
      </c>
      <c r="K20" s="10">
        <v>20</v>
      </c>
      <c r="L20" s="49"/>
      <c r="M20" s="10">
        <v>2</v>
      </c>
      <c r="N20" s="49">
        <f t="shared" si="3"/>
        <v>0.1</v>
      </c>
      <c r="O20" s="50" t="s">
        <v>137</v>
      </c>
    </row>
    <row r="21" spans="1:15" x14ac:dyDescent="0.45">
      <c r="A21" s="6">
        <v>42684</v>
      </c>
      <c r="B21" s="14" t="s">
        <v>15</v>
      </c>
      <c r="C21" s="28" t="s">
        <v>33</v>
      </c>
      <c r="D21" s="47">
        <v>139</v>
      </c>
      <c r="E21" s="10">
        <v>106</v>
      </c>
      <c r="F21" s="48">
        <f t="shared" si="0"/>
        <v>0.76258992805755399</v>
      </c>
      <c r="G21" s="10">
        <v>33</v>
      </c>
      <c r="H21" s="48">
        <f t="shared" si="1"/>
        <v>0.23741007194244604</v>
      </c>
      <c r="I21" s="10">
        <v>0</v>
      </c>
      <c r="J21" s="48">
        <f t="shared" si="2"/>
        <v>0</v>
      </c>
      <c r="K21" s="10">
        <v>27</v>
      </c>
      <c r="L21" s="49">
        <f t="shared" si="4"/>
        <v>0.81818181818181823</v>
      </c>
      <c r="M21" s="10">
        <v>4</v>
      </c>
      <c r="N21" s="49">
        <f t="shared" si="3"/>
        <v>0.14814814814814814</v>
      </c>
      <c r="O21" s="50" t="s">
        <v>138</v>
      </c>
    </row>
    <row r="22" spans="1:15" x14ac:dyDescent="0.45">
      <c r="A22" s="6">
        <v>42684</v>
      </c>
      <c r="B22" s="14" t="s">
        <v>15</v>
      </c>
      <c r="C22" s="28" t="s">
        <v>16</v>
      </c>
      <c r="D22" s="47">
        <v>93</v>
      </c>
      <c r="E22" s="10">
        <v>52</v>
      </c>
      <c r="F22" s="48">
        <f t="shared" si="0"/>
        <v>0.55913978494623651</v>
      </c>
      <c r="G22" s="10">
        <v>41</v>
      </c>
      <c r="H22" s="48">
        <f t="shared" si="1"/>
        <v>0.44086021505376344</v>
      </c>
      <c r="I22" s="10">
        <v>0</v>
      </c>
      <c r="J22" s="48">
        <f t="shared" si="2"/>
        <v>0</v>
      </c>
      <c r="K22" s="10">
        <v>13</v>
      </c>
      <c r="L22" s="49">
        <f t="shared" si="4"/>
        <v>0.31707317073170732</v>
      </c>
      <c r="M22" s="10">
        <v>1</v>
      </c>
      <c r="N22" s="49">
        <f t="shared" si="3"/>
        <v>7.6923076923076927E-2</v>
      </c>
      <c r="O22" s="50"/>
    </row>
    <row r="23" spans="1:15" x14ac:dyDescent="0.45">
      <c r="A23" s="6">
        <v>42691</v>
      </c>
      <c r="B23" s="15" t="s">
        <v>15</v>
      </c>
      <c r="C23" s="28" t="s">
        <v>17</v>
      </c>
      <c r="D23" s="47">
        <v>158</v>
      </c>
      <c r="E23" s="10">
        <v>13</v>
      </c>
      <c r="F23" s="48">
        <f t="shared" si="0"/>
        <v>8.2278481012658222E-2</v>
      </c>
      <c r="G23" s="10">
        <v>145</v>
      </c>
      <c r="H23" s="48">
        <f t="shared" si="1"/>
        <v>0.91772151898734178</v>
      </c>
      <c r="I23" s="10">
        <v>0</v>
      </c>
      <c r="J23" s="48">
        <f t="shared" si="2"/>
        <v>0</v>
      </c>
      <c r="K23" s="10">
        <v>1</v>
      </c>
      <c r="L23" s="49">
        <f t="shared" si="4"/>
        <v>6.8965517241379309E-3</v>
      </c>
      <c r="M23" s="10">
        <v>0</v>
      </c>
      <c r="N23" s="49">
        <f t="shared" si="3"/>
        <v>0</v>
      </c>
      <c r="O23" s="50"/>
    </row>
    <row r="24" spans="1:15" x14ac:dyDescent="0.45">
      <c r="A24" s="6">
        <v>42692</v>
      </c>
      <c r="B24" s="13" t="s">
        <v>18</v>
      </c>
      <c r="C24" s="28" t="s">
        <v>35</v>
      </c>
      <c r="D24" s="47">
        <v>113</v>
      </c>
      <c r="E24" s="10">
        <v>56</v>
      </c>
      <c r="F24" s="48">
        <f t="shared" si="0"/>
        <v>0.49557522123893805</v>
      </c>
      <c r="G24" s="10">
        <v>57</v>
      </c>
      <c r="H24" s="48">
        <f t="shared" si="1"/>
        <v>0.50442477876106195</v>
      </c>
      <c r="I24" s="10">
        <v>0</v>
      </c>
      <c r="J24" s="48">
        <f t="shared" si="2"/>
        <v>0</v>
      </c>
      <c r="K24" s="10">
        <v>18</v>
      </c>
      <c r="L24" s="49">
        <f t="shared" si="4"/>
        <v>0.31578947368421051</v>
      </c>
      <c r="M24" s="10">
        <v>5</v>
      </c>
      <c r="N24" s="49">
        <f t="shared" si="3"/>
        <v>0.27777777777777779</v>
      </c>
      <c r="O24" s="50" t="s">
        <v>139</v>
      </c>
    </row>
    <row r="25" spans="1:15" ht="21.4" x14ac:dyDescent="0.45">
      <c r="A25" s="6">
        <v>42696</v>
      </c>
      <c r="B25" s="15" t="s">
        <v>18</v>
      </c>
      <c r="C25" s="28" t="s">
        <v>19</v>
      </c>
      <c r="D25" s="47">
        <v>124</v>
      </c>
      <c r="E25" s="10"/>
      <c r="F25" s="48">
        <f t="shared" si="0"/>
        <v>0</v>
      </c>
      <c r="G25" s="10"/>
      <c r="H25" s="48">
        <f t="shared" si="1"/>
        <v>0</v>
      </c>
      <c r="I25" s="10"/>
      <c r="J25" s="48">
        <f t="shared" si="2"/>
        <v>0</v>
      </c>
      <c r="K25" s="10">
        <v>10</v>
      </c>
      <c r="L25" s="49"/>
      <c r="M25" s="10">
        <v>1</v>
      </c>
      <c r="N25" s="49">
        <f t="shared" si="3"/>
        <v>0.1</v>
      </c>
      <c r="O25" s="50" t="s">
        <v>140</v>
      </c>
    </row>
    <row r="26" spans="1:15" x14ac:dyDescent="0.45">
      <c r="A26" s="6">
        <v>42697</v>
      </c>
      <c r="B26" s="14" t="s">
        <v>15</v>
      </c>
      <c r="C26" s="28" t="s">
        <v>29</v>
      </c>
      <c r="D26" s="47">
        <v>113</v>
      </c>
      <c r="E26" s="10">
        <v>56</v>
      </c>
      <c r="F26" s="48">
        <f t="shared" si="0"/>
        <v>0.49557522123893805</v>
      </c>
      <c r="G26" s="10">
        <v>57</v>
      </c>
      <c r="H26" s="48">
        <f t="shared" si="1"/>
        <v>0.50442477876106195</v>
      </c>
      <c r="I26" s="10">
        <v>0</v>
      </c>
      <c r="J26" s="48">
        <f t="shared" si="2"/>
        <v>0</v>
      </c>
      <c r="K26" s="10">
        <v>29</v>
      </c>
      <c r="L26" s="49">
        <f t="shared" si="4"/>
        <v>0.50877192982456143</v>
      </c>
      <c r="M26" s="10">
        <v>3</v>
      </c>
      <c r="N26" s="49">
        <f t="shared" si="3"/>
        <v>0.10344827586206896</v>
      </c>
      <c r="O26" s="50"/>
    </row>
    <row r="27" spans="1:15" x14ac:dyDescent="0.45">
      <c r="A27" s="6">
        <v>42697</v>
      </c>
      <c r="B27" s="7" t="s">
        <v>15</v>
      </c>
      <c r="C27" s="28" t="s">
        <v>31</v>
      </c>
      <c r="D27" s="47">
        <v>135</v>
      </c>
      <c r="E27" s="10">
        <v>106</v>
      </c>
      <c r="F27" s="48">
        <f t="shared" si="0"/>
        <v>0.78518518518518521</v>
      </c>
      <c r="G27" s="10">
        <v>29</v>
      </c>
      <c r="H27" s="48">
        <f t="shared" si="1"/>
        <v>0.21481481481481482</v>
      </c>
      <c r="I27" s="10">
        <v>0</v>
      </c>
      <c r="J27" s="48">
        <f t="shared" si="2"/>
        <v>0</v>
      </c>
      <c r="K27" s="10">
        <v>14</v>
      </c>
      <c r="L27" s="49">
        <f t="shared" si="4"/>
        <v>0.48275862068965519</v>
      </c>
      <c r="M27" s="10">
        <v>1</v>
      </c>
      <c r="N27" s="49">
        <f t="shared" si="3"/>
        <v>7.1428571428571425E-2</v>
      </c>
      <c r="O27" s="50"/>
    </row>
    <row r="28" spans="1:15" ht="21.4" x14ac:dyDescent="0.45">
      <c r="A28" s="6">
        <v>42703</v>
      </c>
      <c r="B28" s="14" t="s">
        <v>18</v>
      </c>
      <c r="C28" s="28" t="s">
        <v>24</v>
      </c>
      <c r="D28" s="47">
        <v>139</v>
      </c>
      <c r="E28" s="10">
        <v>55</v>
      </c>
      <c r="F28" s="48">
        <f t="shared" si="0"/>
        <v>0.39568345323741005</v>
      </c>
      <c r="G28" s="10">
        <v>83</v>
      </c>
      <c r="H28" s="48">
        <f t="shared" si="1"/>
        <v>0.59712230215827333</v>
      </c>
      <c r="I28" s="10">
        <v>1</v>
      </c>
      <c r="J28" s="48">
        <f t="shared" si="2"/>
        <v>7.1942446043165471E-3</v>
      </c>
      <c r="K28" s="10">
        <v>47</v>
      </c>
      <c r="L28" s="49">
        <f t="shared" si="4"/>
        <v>0.5662650602409639</v>
      </c>
      <c r="M28" s="10">
        <v>4</v>
      </c>
      <c r="N28" s="49">
        <f t="shared" si="3"/>
        <v>8.5106382978723402E-2</v>
      </c>
      <c r="O28" s="50" t="s">
        <v>141</v>
      </c>
    </row>
    <row r="29" spans="1:15" x14ac:dyDescent="0.45">
      <c r="A29" s="6">
        <v>42712</v>
      </c>
      <c r="B29" s="14" t="s">
        <v>15</v>
      </c>
      <c r="C29" s="28" t="s">
        <v>33</v>
      </c>
      <c r="D29" s="47">
        <v>52</v>
      </c>
      <c r="E29" s="10">
        <v>37</v>
      </c>
      <c r="F29" s="48">
        <f t="shared" si="0"/>
        <v>0.71153846153846156</v>
      </c>
      <c r="G29" s="10">
        <v>15</v>
      </c>
      <c r="H29" s="48">
        <f t="shared" si="1"/>
        <v>0.28846153846153844</v>
      </c>
      <c r="I29" s="10">
        <v>0</v>
      </c>
      <c r="J29" s="48">
        <f t="shared" si="2"/>
        <v>0</v>
      </c>
      <c r="K29" s="10">
        <v>10</v>
      </c>
      <c r="L29" s="49">
        <f t="shared" si="4"/>
        <v>0.66666666666666663</v>
      </c>
      <c r="M29" s="10">
        <v>2</v>
      </c>
      <c r="N29" s="49">
        <f t="shared" si="3"/>
        <v>0.2</v>
      </c>
      <c r="O29" s="50"/>
    </row>
    <row r="30" spans="1:15" x14ac:dyDescent="0.45">
      <c r="A30" s="6">
        <v>42712</v>
      </c>
      <c r="B30" s="7" t="s">
        <v>15</v>
      </c>
      <c r="C30" s="28" t="s">
        <v>16</v>
      </c>
      <c r="D30" s="47">
        <v>52</v>
      </c>
      <c r="E30" s="10">
        <v>30</v>
      </c>
      <c r="F30" s="48">
        <f t="shared" si="0"/>
        <v>0.57692307692307687</v>
      </c>
      <c r="G30" s="10">
        <v>22</v>
      </c>
      <c r="H30" s="48">
        <f t="shared" si="1"/>
        <v>0.42307692307692307</v>
      </c>
      <c r="I30" s="10">
        <v>0</v>
      </c>
      <c r="J30" s="48">
        <f t="shared" si="2"/>
        <v>0</v>
      </c>
      <c r="K30" s="10">
        <v>4</v>
      </c>
      <c r="L30" s="49">
        <f t="shared" si="4"/>
        <v>0.18181818181818182</v>
      </c>
      <c r="M30" s="10">
        <v>2</v>
      </c>
      <c r="N30" s="49">
        <f t="shared" si="3"/>
        <v>0.5</v>
      </c>
      <c r="O30" s="50"/>
    </row>
    <row r="31" spans="1:15" x14ac:dyDescent="0.45">
      <c r="A31" s="6">
        <v>42717</v>
      </c>
      <c r="B31" s="14" t="s">
        <v>18</v>
      </c>
      <c r="C31" s="28" t="s">
        <v>20</v>
      </c>
      <c r="D31" s="47">
        <v>104</v>
      </c>
      <c r="E31" s="10">
        <v>38</v>
      </c>
      <c r="F31" s="48">
        <f t="shared" si="0"/>
        <v>0.36538461538461536</v>
      </c>
      <c r="G31" s="10">
        <v>66</v>
      </c>
      <c r="H31" s="48">
        <f t="shared" si="1"/>
        <v>0.63461538461538458</v>
      </c>
      <c r="I31" s="10">
        <v>0</v>
      </c>
      <c r="J31" s="48">
        <f t="shared" si="2"/>
        <v>0</v>
      </c>
      <c r="K31" s="10">
        <v>23</v>
      </c>
      <c r="L31" s="49">
        <f t="shared" si="4"/>
        <v>0.34848484848484851</v>
      </c>
      <c r="M31" s="10">
        <v>4</v>
      </c>
      <c r="N31" s="49">
        <f t="shared" si="3"/>
        <v>0.17391304347826086</v>
      </c>
      <c r="O31" s="50" t="s">
        <v>142</v>
      </c>
    </row>
    <row r="32" spans="1:15" x14ac:dyDescent="0.45">
      <c r="A32" s="6">
        <v>42719</v>
      </c>
      <c r="B32" s="7" t="s">
        <v>18</v>
      </c>
      <c r="C32" s="28" t="s">
        <v>28</v>
      </c>
      <c r="D32" s="47">
        <v>43</v>
      </c>
      <c r="E32" s="10">
        <v>1</v>
      </c>
      <c r="F32" s="48">
        <f t="shared" si="0"/>
        <v>2.3255813953488372E-2</v>
      </c>
      <c r="G32" s="10">
        <v>24</v>
      </c>
      <c r="H32" s="48">
        <f t="shared" si="1"/>
        <v>0.55813953488372092</v>
      </c>
      <c r="I32" s="10">
        <v>0</v>
      </c>
      <c r="J32" s="48">
        <f t="shared" si="2"/>
        <v>0</v>
      </c>
      <c r="K32" s="10">
        <v>7</v>
      </c>
      <c r="L32" s="49">
        <f t="shared" si="4"/>
        <v>0.29166666666666669</v>
      </c>
      <c r="M32" s="10">
        <v>1</v>
      </c>
      <c r="N32" s="49">
        <f t="shared" si="3"/>
        <v>0.14285714285714285</v>
      </c>
      <c r="O32" s="50" t="s">
        <v>143</v>
      </c>
    </row>
    <row r="33" spans="1:15" x14ac:dyDescent="0.45">
      <c r="A33" s="6">
        <v>42724</v>
      </c>
      <c r="B33" s="14" t="s">
        <v>18</v>
      </c>
      <c r="C33" s="28" t="s">
        <v>21</v>
      </c>
      <c r="D33" s="47">
        <v>112</v>
      </c>
      <c r="E33" s="10">
        <v>40</v>
      </c>
      <c r="F33" s="48">
        <f t="shared" si="0"/>
        <v>0.35714285714285715</v>
      </c>
      <c r="G33" s="10">
        <v>72</v>
      </c>
      <c r="H33" s="48">
        <f t="shared" si="1"/>
        <v>0.6428571428571429</v>
      </c>
      <c r="I33" s="10">
        <v>0</v>
      </c>
      <c r="J33" s="48">
        <f t="shared" si="2"/>
        <v>0</v>
      </c>
      <c r="K33" s="10">
        <v>25</v>
      </c>
      <c r="L33" s="49">
        <f t="shared" si="4"/>
        <v>0.34722222222222221</v>
      </c>
      <c r="M33" s="10">
        <v>2</v>
      </c>
      <c r="N33" s="49">
        <f t="shared" si="3"/>
        <v>0.08</v>
      </c>
      <c r="O33" s="50" t="s">
        <v>144</v>
      </c>
    </row>
    <row r="34" spans="1:15" x14ac:dyDescent="0.45">
      <c r="A34" s="6">
        <v>42732</v>
      </c>
      <c r="B34" s="14" t="s">
        <v>15</v>
      </c>
      <c r="C34" s="28" t="s">
        <v>29</v>
      </c>
      <c r="D34" s="47">
        <v>80</v>
      </c>
      <c r="E34" s="10">
        <v>39</v>
      </c>
      <c r="F34" s="48">
        <f t="shared" si="0"/>
        <v>0.48749999999999999</v>
      </c>
      <c r="G34" s="10">
        <v>41</v>
      </c>
      <c r="H34" s="48">
        <f t="shared" si="1"/>
        <v>0.51249999999999996</v>
      </c>
      <c r="I34" s="10">
        <v>0</v>
      </c>
      <c r="J34" s="48">
        <f t="shared" si="2"/>
        <v>0</v>
      </c>
      <c r="K34" s="10">
        <v>15</v>
      </c>
      <c r="L34" s="49">
        <f t="shared" si="4"/>
        <v>0.36585365853658536</v>
      </c>
      <c r="M34" s="10">
        <v>4</v>
      </c>
      <c r="N34" s="49">
        <f t="shared" si="3"/>
        <v>0.26666666666666666</v>
      </c>
      <c r="O34" s="50"/>
    </row>
    <row r="35" spans="1:15" x14ac:dyDescent="0.45">
      <c r="A35" s="6">
        <v>42732</v>
      </c>
      <c r="B35" s="14" t="s">
        <v>15</v>
      </c>
      <c r="C35" s="28" t="s">
        <v>31</v>
      </c>
      <c r="D35" s="47">
        <v>133</v>
      </c>
      <c r="E35" s="10">
        <v>109</v>
      </c>
      <c r="F35" s="48">
        <f t="shared" si="0"/>
        <v>0.81954887218045114</v>
      </c>
      <c r="G35" s="10">
        <v>24</v>
      </c>
      <c r="H35" s="48">
        <f t="shared" si="1"/>
        <v>0.18045112781954886</v>
      </c>
      <c r="I35" s="10">
        <v>0</v>
      </c>
      <c r="J35" s="48">
        <f t="shared" si="2"/>
        <v>0</v>
      </c>
      <c r="K35" s="10">
        <v>24</v>
      </c>
      <c r="L35" s="49">
        <f t="shared" si="4"/>
        <v>1</v>
      </c>
      <c r="M35" s="10">
        <v>1</v>
      </c>
      <c r="N35" s="49">
        <f t="shared" si="3"/>
        <v>4.1666666666666664E-2</v>
      </c>
      <c r="O35" s="50"/>
    </row>
    <row r="36" spans="1:15" x14ac:dyDescent="0.45">
      <c r="A36" s="6">
        <v>42741</v>
      </c>
      <c r="B36" s="7" t="s">
        <v>18</v>
      </c>
      <c r="C36" s="28" t="s">
        <v>32</v>
      </c>
      <c r="D36" s="47">
        <v>56</v>
      </c>
      <c r="E36" s="10">
        <v>17</v>
      </c>
      <c r="F36" s="48">
        <f t="shared" si="0"/>
        <v>0.30357142857142855</v>
      </c>
      <c r="G36" s="10">
        <v>39</v>
      </c>
      <c r="H36" s="48">
        <f t="shared" si="1"/>
        <v>0.6964285714285714</v>
      </c>
      <c r="I36" s="10">
        <v>0</v>
      </c>
      <c r="J36" s="48">
        <f t="shared" si="2"/>
        <v>0</v>
      </c>
      <c r="K36" s="10">
        <v>21</v>
      </c>
      <c r="L36" s="49">
        <f t="shared" si="4"/>
        <v>0.53846153846153844</v>
      </c>
      <c r="M36" s="10">
        <v>0</v>
      </c>
      <c r="N36" s="49">
        <f t="shared" si="3"/>
        <v>0</v>
      </c>
      <c r="O36" s="50" t="s">
        <v>145</v>
      </c>
    </row>
    <row r="37" spans="1:15" ht="21.4" x14ac:dyDescent="0.45">
      <c r="A37" s="6">
        <v>42747</v>
      </c>
      <c r="B37" s="14" t="s">
        <v>15</v>
      </c>
      <c r="C37" s="28" t="s">
        <v>33</v>
      </c>
      <c r="D37" s="47">
        <v>67</v>
      </c>
      <c r="E37" s="10">
        <v>49</v>
      </c>
      <c r="F37" s="48">
        <f t="shared" si="0"/>
        <v>0.73134328358208955</v>
      </c>
      <c r="G37" s="10">
        <v>18</v>
      </c>
      <c r="H37" s="48">
        <f t="shared" si="1"/>
        <v>0.26865671641791045</v>
      </c>
      <c r="I37" s="10">
        <v>0</v>
      </c>
      <c r="J37" s="48">
        <f t="shared" si="2"/>
        <v>0</v>
      </c>
      <c r="K37" s="10">
        <v>12</v>
      </c>
      <c r="L37" s="49">
        <f t="shared" si="4"/>
        <v>0.66666666666666663</v>
      </c>
      <c r="M37" s="10">
        <v>0</v>
      </c>
      <c r="N37" s="49">
        <f t="shared" si="3"/>
        <v>0</v>
      </c>
      <c r="O37" s="50" t="s">
        <v>146</v>
      </c>
    </row>
    <row r="38" spans="1:15" ht="21.4" x14ac:dyDescent="0.45">
      <c r="A38" s="6">
        <v>42747</v>
      </c>
      <c r="B38" s="14" t="s">
        <v>15</v>
      </c>
      <c r="C38" s="28" t="s">
        <v>16</v>
      </c>
      <c r="D38" s="47">
        <v>55</v>
      </c>
      <c r="E38" s="10">
        <v>36</v>
      </c>
      <c r="F38" s="48">
        <f t="shared" si="0"/>
        <v>0.65454545454545454</v>
      </c>
      <c r="G38" s="10">
        <v>19</v>
      </c>
      <c r="H38" s="48">
        <f t="shared" si="1"/>
        <v>0.34545454545454546</v>
      </c>
      <c r="I38" s="10">
        <v>0</v>
      </c>
      <c r="J38" s="48">
        <f t="shared" si="2"/>
        <v>0</v>
      </c>
      <c r="K38" s="10">
        <v>4</v>
      </c>
      <c r="L38" s="49">
        <f t="shared" si="4"/>
        <v>0.21052631578947367</v>
      </c>
      <c r="M38" s="10">
        <v>1</v>
      </c>
      <c r="N38" s="49">
        <f t="shared" si="3"/>
        <v>0.25</v>
      </c>
      <c r="O38" s="50" t="s">
        <v>147</v>
      </c>
    </row>
    <row r="39" spans="1:15" x14ac:dyDescent="0.45">
      <c r="A39" s="6">
        <v>42754</v>
      </c>
      <c r="B39" s="7" t="s">
        <v>15</v>
      </c>
      <c r="C39" s="28" t="s">
        <v>17</v>
      </c>
      <c r="D39" s="47">
        <v>99</v>
      </c>
      <c r="E39" s="10">
        <v>20</v>
      </c>
      <c r="F39" s="48">
        <f t="shared" si="0"/>
        <v>0.20202020202020202</v>
      </c>
      <c r="G39" s="10">
        <v>79</v>
      </c>
      <c r="H39" s="48">
        <f t="shared" si="1"/>
        <v>0.79797979797979801</v>
      </c>
      <c r="I39" s="10">
        <v>0</v>
      </c>
      <c r="J39" s="48">
        <f t="shared" si="2"/>
        <v>0</v>
      </c>
      <c r="K39" s="10">
        <v>5</v>
      </c>
      <c r="L39" s="49">
        <f t="shared" si="4"/>
        <v>6.3291139240506333E-2</v>
      </c>
      <c r="M39" s="10">
        <v>0</v>
      </c>
      <c r="N39" s="49">
        <f t="shared" si="3"/>
        <v>0</v>
      </c>
      <c r="O39" s="50"/>
    </row>
    <row r="40" spans="1:15" ht="21.4" x14ac:dyDescent="0.45">
      <c r="A40" s="6">
        <v>42755</v>
      </c>
      <c r="B40" s="7" t="s">
        <v>18</v>
      </c>
      <c r="C40" s="28" t="s">
        <v>35</v>
      </c>
      <c r="D40" s="47">
        <v>93</v>
      </c>
      <c r="E40" s="10">
        <v>51</v>
      </c>
      <c r="F40" s="48">
        <f t="shared" si="0"/>
        <v>0.54838709677419351</v>
      </c>
      <c r="G40" s="10">
        <v>42</v>
      </c>
      <c r="H40" s="48">
        <f t="shared" si="1"/>
        <v>0.45161290322580644</v>
      </c>
      <c r="I40" s="10">
        <v>0</v>
      </c>
      <c r="J40" s="48">
        <f t="shared" si="2"/>
        <v>0</v>
      </c>
      <c r="K40" s="10">
        <v>15</v>
      </c>
      <c r="L40" s="49">
        <f t="shared" si="4"/>
        <v>0.35714285714285715</v>
      </c>
      <c r="M40" s="10">
        <v>0</v>
      </c>
      <c r="N40" s="49">
        <f t="shared" si="3"/>
        <v>0</v>
      </c>
      <c r="O40" s="50" t="s">
        <v>148</v>
      </c>
    </row>
    <row r="41" spans="1:15" ht="21.4" x14ac:dyDescent="0.45">
      <c r="A41" s="6">
        <v>42759</v>
      </c>
      <c r="B41" s="14" t="s">
        <v>18</v>
      </c>
      <c r="C41" s="28" t="s">
        <v>19</v>
      </c>
      <c r="D41" s="47">
        <v>98</v>
      </c>
      <c r="E41" s="10">
        <v>29</v>
      </c>
      <c r="F41" s="48">
        <f t="shared" si="0"/>
        <v>0.29591836734693877</v>
      </c>
      <c r="G41" s="10">
        <v>61</v>
      </c>
      <c r="H41" s="48">
        <f t="shared" si="1"/>
        <v>0.62244897959183676</v>
      </c>
      <c r="I41" s="10">
        <v>8</v>
      </c>
      <c r="J41" s="48">
        <f t="shared" si="2"/>
        <v>8.1632653061224483E-2</v>
      </c>
      <c r="K41" s="10">
        <v>25</v>
      </c>
      <c r="L41" s="49">
        <f t="shared" si="4"/>
        <v>0.4098360655737705</v>
      </c>
      <c r="M41" s="10">
        <v>2</v>
      </c>
      <c r="N41" s="49">
        <f t="shared" si="3"/>
        <v>0.08</v>
      </c>
      <c r="O41" s="50" t="s">
        <v>149</v>
      </c>
    </row>
    <row r="42" spans="1:15" x14ac:dyDescent="0.45">
      <c r="A42" s="6">
        <v>42760</v>
      </c>
      <c r="B42" s="7" t="s">
        <v>15</v>
      </c>
      <c r="C42" s="28" t="s">
        <v>29</v>
      </c>
      <c r="D42" s="47">
        <v>71</v>
      </c>
      <c r="E42" s="10">
        <v>52</v>
      </c>
      <c r="F42" s="48">
        <f t="shared" si="0"/>
        <v>0.73239436619718312</v>
      </c>
      <c r="G42" s="10">
        <v>19</v>
      </c>
      <c r="H42" s="48">
        <f t="shared" si="1"/>
        <v>0.26760563380281688</v>
      </c>
      <c r="I42" s="10">
        <v>0</v>
      </c>
      <c r="J42" s="48">
        <f t="shared" si="2"/>
        <v>0</v>
      </c>
      <c r="K42" s="10">
        <v>6</v>
      </c>
      <c r="L42" s="49">
        <f t="shared" si="4"/>
        <v>0.31578947368421051</v>
      </c>
      <c r="M42" s="10">
        <v>0</v>
      </c>
      <c r="N42" s="49">
        <f t="shared" si="3"/>
        <v>0</v>
      </c>
      <c r="O42" s="60" t="s">
        <v>150</v>
      </c>
    </row>
    <row r="43" spans="1:15" ht="21.4" x14ac:dyDescent="0.45">
      <c r="A43" s="6">
        <v>42760</v>
      </c>
      <c r="B43" s="7" t="s">
        <v>15</v>
      </c>
      <c r="C43" s="28" t="s">
        <v>31</v>
      </c>
      <c r="D43" s="47">
        <v>134</v>
      </c>
      <c r="E43" s="10">
        <v>90</v>
      </c>
      <c r="F43" s="48">
        <f t="shared" si="0"/>
        <v>0.67164179104477617</v>
      </c>
      <c r="G43" s="10">
        <v>44</v>
      </c>
      <c r="H43" s="48">
        <f t="shared" si="1"/>
        <v>0.32835820895522388</v>
      </c>
      <c r="I43" s="10">
        <v>0</v>
      </c>
      <c r="J43" s="48">
        <f t="shared" si="2"/>
        <v>0</v>
      </c>
      <c r="K43" s="10">
        <v>17</v>
      </c>
      <c r="L43" s="49">
        <f t="shared" si="4"/>
        <v>0.38636363636363635</v>
      </c>
      <c r="M43" s="10">
        <v>1</v>
      </c>
      <c r="N43" s="49">
        <f t="shared" si="3"/>
        <v>5.8823529411764705E-2</v>
      </c>
      <c r="O43" s="50" t="s">
        <v>151</v>
      </c>
    </row>
    <row r="44" spans="1:15" ht="21.4" x14ac:dyDescent="0.45">
      <c r="A44" s="6">
        <v>42761</v>
      </c>
      <c r="B44" s="7" t="s">
        <v>18</v>
      </c>
      <c r="C44" s="28" t="s">
        <v>24</v>
      </c>
      <c r="D44" s="47">
        <v>119</v>
      </c>
      <c r="E44" s="10">
        <v>42</v>
      </c>
      <c r="F44" s="48">
        <f t="shared" si="0"/>
        <v>0.35294117647058826</v>
      </c>
      <c r="G44" s="10">
        <v>77</v>
      </c>
      <c r="H44" s="48">
        <f t="shared" si="1"/>
        <v>0.6470588235294118</v>
      </c>
      <c r="I44" s="10">
        <v>0</v>
      </c>
      <c r="J44" s="48">
        <f t="shared" si="2"/>
        <v>0</v>
      </c>
      <c r="K44" s="10">
        <v>45</v>
      </c>
      <c r="L44" s="49">
        <f t="shared" si="4"/>
        <v>0.58441558441558439</v>
      </c>
      <c r="M44" s="10">
        <v>8</v>
      </c>
      <c r="N44" s="49">
        <f t="shared" si="3"/>
        <v>0.17777777777777778</v>
      </c>
      <c r="O44" s="50" t="s">
        <v>152</v>
      </c>
    </row>
    <row r="45" spans="1:15" ht="21.4" x14ac:dyDescent="0.45">
      <c r="A45" s="6">
        <v>42768</v>
      </c>
      <c r="B45" s="14" t="s">
        <v>18</v>
      </c>
      <c r="C45" s="28" t="s">
        <v>37</v>
      </c>
      <c r="D45" s="47">
        <v>80</v>
      </c>
      <c r="E45" s="10">
        <v>54</v>
      </c>
      <c r="F45" s="48">
        <f t="shared" si="0"/>
        <v>0.67500000000000004</v>
      </c>
      <c r="G45" s="10">
        <v>25</v>
      </c>
      <c r="H45" s="48">
        <f t="shared" si="1"/>
        <v>0.3125</v>
      </c>
      <c r="I45" s="10">
        <v>1</v>
      </c>
      <c r="J45" s="48">
        <f t="shared" si="2"/>
        <v>1.2500000000000001E-2</v>
      </c>
      <c r="K45" s="10">
        <v>7</v>
      </c>
      <c r="L45" s="49">
        <f t="shared" si="4"/>
        <v>0.28000000000000003</v>
      </c>
      <c r="M45" s="10">
        <v>2</v>
      </c>
      <c r="N45" s="49">
        <f t="shared" si="3"/>
        <v>0.2857142857142857</v>
      </c>
      <c r="O45" s="50" t="s">
        <v>153</v>
      </c>
    </row>
    <row r="46" spans="1:15" x14ac:dyDescent="0.45">
      <c r="A46" s="6">
        <v>42773</v>
      </c>
      <c r="B46" s="14" t="s">
        <v>18</v>
      </c>
      <c r="C46" s="28" t="s">
        <v>38</v>
      </c>
      <c r="D46" s="47">
        <v>152</v>
      </c>
      <c r="E46" s="10">
        <v>31</v>
      </c>
      <c r="F46" s="48">
        <f t="shared" si="0"/>
        <v>0.20394736842105263</v>
      </c>
      <c r="G46" s="10">
        <v>77</v>
      </c>
      <c r="H46" s="48">
        <f t="shared" si="1"/>
        <v>0.50657894736842102</v>
      </c>
      <c r="I46" s="10">
        <v>44</v>
      </c>
      <c r="J46" s="48">
        <f t="shared" si="2"/>
        <v>0.28947368421052633</v>
      </c>
      <c r="K46" s="10">
        <v>18</v>
      </c>
      <c r="L46" s="49">
        <f t="shared" si="4"/>
        <v>0.23376623376623376</v>
      </c>
      <c r="M46" s="10">
        <v>0</v>
      </c>
      <c r="N46" s="49">
        <f t="shared" si="3"/>
        <v>0</v>
      </c>
      <c r="O46" s="50" t="s">
        <v>154</v>
      </c>
    </row>
    <row r="47" spans="1:15" ht="21.4" x14ac:dyDescent="0.45">
      <c r="A47" s="6">
        <v>42775</v>
      </c>
      <c r="B47" s="7" t="s">
        <v>15</v>
      </c>
      <c r="C47" s="28" t="s">
        <v>33</v>
      </c>
      <c r="D47" s="47">
        <v>114</v>
      </c>
      <c r="E47" s="10">
        <v>79</v>
      </c>
      <c r="F47" s="48">
        <f t="shared" si="0"/>
        <v>0.69298245614035092</v>
      </c>
      <c r="G47" s="10">
        <v>35</v>
      </c>
      <c r="H47" s="48">
        <f t="shared" si="1"/>
        <v>0.30701754385964913</v>
      </c>
      <c r="I47" s="10">
        <v>0</v>
      </c>
      <c r="J47" s="48">
        <f t="shared" si="2"/>
        <v>0</v>
      </c>
      <c r="K47" s="10">
        <v>15</v>
      </c>
      <c r="L47" s="49">
        <f t="shared" si="4"/>
        <v>0.42857142857142855</v>
      </c>
      <c r="M47" s="10">
        <v>1</v>
      </c>
      <c r="N47" s="49">
        <f t="shared" si="3"/>
        <v>6.6666666666666666E-2</v>
      </c>
      <c r="O47" s="50" t="s">
        <v>155</v>
      </c>
    </row>
    <row r="48" spans="1:15" ht="21.4" x14ac:dyDescent="0.45">
      <c r="A48" s="6">
        <v>42775</v>
      </c>
      <c r="B48" s="7" t="s">
        <v>15</v>
      </c>
      <c r="C48" s="28" t="s">
        <v>16</v>
      </c>
      <c r="D48" s="47">
        <v>59</v>
      </c>
      <c r="E48" s="10">
        <v>34</v>
      </c>
      <c r="F48" s="48">
        <f t="shared" si="0"/>
        <v>0.57627118644067798</v>
      </c>
      <c r="G48" s="10">
        <v>25</v>
      </c>
      <c r="H48" s="48">
        <f t="shared" si="1"/>
        <v>0.42372881355932202</v>
      </c>
      <c r="I48" s="10">
        <v>0</v>
      </c>
      <c r="J48" s="48">
        <f t="shared" si="2"/>
        <v>0</v>
      </c>
      <c r="K48" s="10">
        <v>6</v>
      </c>
      <c r="L48" s="49">
        <f t="shared" si="4"/>
        <v>0.24</v>
      </c>
      <c r="M48" s="10">
        <v>1</v>
      </c>
      <c r="N48" s="49">
        <f t="shared" si="3"/>
        <v>0.16666666666666666</v>
      </c>
      <c r="O48" s="61" t="s">
        <v>156</v>
      </c>
    </row>
    <row r="49" spans="1:15" x14ac:dyDescent="0.45">
      <c r="A49" s="6">
        <v>42780</v>
      </c>
      <c r="B49" s="7" t="s">
        <v>18</v>
      </c>
      <c r="C49" s="28" t="s">
        <v>20</v>
      </c>
      <c r="D49" s="47">
        <v>102</v>
      </c>
      <c r="E49" s="10">
        <v>40</v>
      </c>
      <c r="F49" s="48">
        <f t="shared" si="0"/>
        <v>0.39215686274509803</v>
      </c>
      <c r="G49" s="10">
        <v>60</v>
      </c>
      <c r="H49" s="48">
        <f t="shared" si="1"/>
        <v>0.58823529411764708</v>
      </c>
      <c r="I49" s="10">
        <v>2</v>
      </c>
      <c r="J49" s="48">
        <f t="shared" si="2"/>
        <v>1.9607843137254902E-2</v>
      </c>
      <c r="K49" s="10">
        <v>23</v>
      </c>
      <c r="L49" s="49">
        <f t="shared" si="4"/>
        <v>0.38333333333333336</v>
      </c>
      <c r="M49" s="10">
        <v>3</v>
      </c>
      <c r="N49" s="49">
        <f t="shared" si="3"/>
        <v>0.13043478260869565</v>
      </c>
      <c r="O49" s="61"/>
    </row>
    <row r="50" spans="1:15" x14ac:dyDescent="0.45">
      <c r="A50" s="6">
        <v>42782</v>
      </c>
      <c r="B50" s="7" t="s">
        <v>18</v>
      </c>
      <c r="C50" s="28" t="s">
        <v>28</v>
      </c>
      <c r="D50" s="47">
        <v>117</v>
      </c>
      <c r="E50" s="10">
        <v>53</v>
      </c>
      <c r="F50" s="48">
        <f t="shared" si="0"/>
        <v>0.45299145299145299</v>
      </c>
      <c r="G50" s="10">
        <v>64</v>
      </c>
      <c r="H50" s="48">
        <f t="shared" si="1"/>
        <v>0.54700854700854706</v>
      </c>
      <c r="I50" s="10">
        <v>0</v>
      </c>
      <c r="J50" s="48">
        <f t="shared" si="2"/>
        <v>0</v>
      </c>
      <c r="K50" s="10">
        <v>14</v>
      </c>
      <c r="L50" s="49">
        <f t="shared" si="4"/>
        <v>0.21875</v>
      </c>
      <c r="M50" s="10">
        <v>3</v>
      </c>
      <c r="N50" s="49">
        <f t="shared" si="3"/>
        <v>0.21428571428571427</v>
      </c>
      <c r="O50" s="61"/>
    </row>
    <row r="51" spans="1:15" x14ac:dyDescent="0.45">
      <c r="A51" s="6">
        <v>42787</v>
      </c>
      <c r="B51" s="7" t="s">
        <v>18</v>
      </c>
      <c r="C51" s="28" t="s">
        <v>157</v>
      </c>
      <c r="D51" s="47">
        <v>106</v>
      </c>
      <c r="E51" s="10">
        <v>54</v>
      </c>
      <c r="F51" s="48">
        <f t="shared" si="0"/>
        <v>0.50943396226415094</v>
      </c>
      <c r="G51" s="10">
        <v>52</v>
      </c>
      <c r="H51" s="48">
        <f t="shared" si="1"/>
        <v>0.49056603773584906</v>
      </c>
      <c r="I51" s="10">
        <v>0</v>
      </c>
      <c r="J51" s="48">
        <f t="shared" si="2"/>
        <v>0</v>
      </c>
      <c r="K51" s="10">
        <v>28</v>
      </c>
      <c r="L51" s="49">
        <f t="shared" si="4"/>
        <v>0.53846153846153844</v>
      </c>
      <c r="M51" s="10">
        <v>1</v>
      </c>
      <c r="N51" s="49">
        <f t="shared" si="3"/>
        <v>3.5714285714285712E-2</v>
      </c>
      <c r="O51" s="61"/>
    </row>
    <row r="52" spans="1:15" ht="21.4" x14ac:dyDescent="0.45">
      <c r="A52" s="6">
        <v>42788</v>
      </c>
      <c r="B52" s="7" t="s">
        <v>15</v>
      </c>
      <c r="C52" s="28" t="s">
        <v>29</v>
      </c>
      <c r="D52" s="47">
        <v>86</v>
      </c>
      <c r="E52" s="10">
        <v>45</v>
      </c>
      <c r="F52" s="48">
        <f t="shared" si="0"/>
        <v>0.52325581395348841</v>
      </c>
      <c r="G52" s="10">
        <v>41</v>
      </c>
      <c r="H52" s="48">
        <f t="shared" si="1"/>
        <v>0.47674418604651164</v>
      </c>
      <c r="I52" s="10">
        <v>0</v>
      </c>
      <c r="J52" s="48">
        <f t="shared" si="2"/>
        <v>0</v>
      </c>
      <c r="K52" s="10">
        <v>13</v>
      </c>
      <c r="L52" s="49">
        <f t="shared" si="4"/>
        <v>0.31707317073170732</v>
      </c>
      <c r="M52" s="10">
        <v>0</v>
      </c>
      <c r="N52" s="49">
        <f t="shared" si="3"/>
        <v>0</v>
      </c>
      <c r="O52" s="61" t="s">
        <v>158</v>
      </c>
    </row>
    <row r="53" spans="1:15" ht="21.4" x14ac:dyDescent="0.45">
      <c r="A53" s="6">
        <v>42788</v>
      </c>
      <c r="B53" s="7" t="s">
        <v>15</v>
      </c>
      <c r="C53" s="28" t="s">
        <v>31</v>
      </c>
      <c r="D53" s="47">
        <v>131</v>
      </c>
      <c r="E53" s="10">
        <v>100</v>
      </c>
      <c r="F53" s="48">
        <f t="shared" si="0"/>
        <v>0.76335877862595425</v>
      </c>
      <c r="G53" s="10">
        <v>31</v>
      </c>
      <c r="H53" s="48">
        <f t="shared" si="1"/>
        <v>0.23664122137404581</v>
      </c>
      <c r="I53" s="10">
        <v>0</v>
      </c>
      <c r="J53" s="48">
        <f t="shared" si="2"/>
        <v>0</v>
      </c>
      <c r="K53" s="10">
        <v>15</v>
      </c>
      <c r="L53" s="49">
        <f t="shared" si="4"/>
        <v>0.4838709677419355</v>
      </c>
      <c r="M53" s="10">
        <v>0</v>
      </c>
      <c r="N53" s="49">
        <f t="shared" si="3"/>
        <v>0</v>
      </c>
      <c r="O53" s="61" t="s">
        <v>159</v>
      </c>
    </row>
    <row r="54" spans="1:15" x14ac:dyDescent="0.45">
      <c r="A54" s="6">
        <v>42796</v>
      </c>
      <c r="B54" s="7" t="s">
        <v>18</v>
      </c>
      <c r="C54" s="28" t="s">
        <v>32</v>
      </c>
      <c r="D54" s="47">
        <v>87</v>
      </c>
      <c r="E54" s="10">
        <v>27</v>
      </c>
      <c r="F54" s="48">
        <f t="shared" si="0"/>
        <v>0.31034482758620691</v>
      </c>
      <c r="G54" s="10">
        <v>60</v>
      </c>
      <c r="H54" s="48">
        <f t="shared" si="1"/>
        <v>0.68965517241379315</v>
      </c>
      <c r="I54" s="10">
        <v>0</v>
      </c>
      <c r="J54" s="48">
        <f t="shared" si="2"/>
        <v>0</v>
      </c>
      <c r="K54" s="10">
        <v>23</v>
      </c>
      <c r="L54" s="49">
        <f t="shared" si="4"/>
        <v>0.38333333333333336</v>
      </c>
      <c r="M54" s="10">
        <v>2</v>
      </c>
      <c r="N54" s="49">
        <f t="shared" si="3"/>
        <v>8.6956521739130432E-2</v>
      </c>
      <c r="O54" s="61"/>
    </row>
    <row r="55" spans="1:15" x14ac:dyDescent="0.45">
      <c r="A55" s="6">
        <v>42803</v>
      </c>
      <c r="B55" s="7" t="s">
        <v>15</v>
      </c>
      <c r="C55" s="28" t="s">
        <v>33</v>
      </c>
      <c r="D55" s="47">
        <v>123</v>
      </c>
      <c r="E55" s="10">
        <v>86</v>
      </c>
      <c r="F55" s="48">
        <f t="shared" si="0"/>
        <v>0.69918699186991873</v>
      </c>
      <c r="G55" s="10">
        <v>37</v>
      </c>
      <c r="H55" s="48">
        <f t="shared" si="1"/>
        <v>0.30081300813008133</v>
      </c>
      <c r="I55" s="10">
        <v>0</v>
      </c>
      <c r="J55" s="48">
        <f t="shared" si="2"/>
        <v>0</v>
      </c>
      <c r="K55" s="10">
        <v>12</v>
      </c>
      <c r="L55" s="49">
        <f t="shared" si="4"/>
        <v>0.32432432432432434</v>
      </c>
      <c r="M55" s="10">
        <v>4</v>
      </c>
      <c r="N55" s="49">
        <f t="shared" si="3"/>
        <v>0.33333333333333331</v>
      </c>
      <c r="O55" s="61"/>
    </row>
    <row r="56" spans="1:15" x14ac:dyDescent="0.45">
      <c r="A56" s="6">
        <v>42803</v>
      </c>
      <c r="B56" s="7" t="s">
        <v>15</v>
      </c>
      <c r="C56" s="28" t="s">
        <v>16</v>
      </c>
      <c r="D56" s="47">
        <v>101</v>
      </c>
      <c r="E56" s="10">
        <v>42</v>
      </c>
      <c r="F56" s="48">
        <f t="shared" si="0"/>
        <v>0.41584158415841582</v>
      </c>
      <c r="G56" s="10">
        <v>59</v>
      </c>
      <c r="H56" s="48">
        <f t="shared" si="1"/>
        <v>0.58415841584158412</v>
      </c>
      <c r="I56" s="10">
        <v>0</v>
      </c>
      <c r="J56" s="48">
        <f t="shared" si="2"/>
        <v>0</v>
      </c>
      <c r="K56" s="10">
        <v>8</v>
      </c>
      <c r="L56" s="49">
        <f t="shared" si="4"/>
        <v>0.13559322033898305</v>
      </c>
      <c r="M56" s="10">
        <v>0</v>
      </c>
      <c r="N56" s="49">
        <f t="shared" si="3"/>
        <v>0</v>
      </c>
      <c r="O56" s="61"/>
    </row>
    <row r="57" spans="1:15" ht="21.4" x14ac:dyDescent="0.45">
      <c r="A57" s="6">
        <v>42810</v>
      </c>
      <c r="B57" s="7" t="s">
        <v>15</v>
      </c>
      <c r="C57" s="28" t="s">
        <v>17</v>
      </c>
      <c r="D57" s="47">
        <v>83</v>
      </c>
      <c r="E57" s="10">
        <v>31</v>
      </c>
      <c r="F57" s="48">
        <f t="shared" si="0"/>
        <v>0.37349397590361444</v>
      </c>
      <c r="G57" s="10">
        <v>52</v>
      </c>
      <c r="H57" s="48">
        <f t="shared" si="1"/>
        <v>0.62650602409638556</v>
      </c>
      <c r="I57" s="10">
        <v>0</v>
      </c>
      <c r="J57" s="48">
        <f t="shared" si="2"/>
        <v>0</v>
      </c>
      <c r="K57" s="10">
        <v>15</v>
      </c>
      <c r="L57" s="49">
        <f t="shared" si="4"/>
        <v>0.28846153846153844</v>
      </c>
      <c r="M57" s="10">
        <v>2</v>
      </c>
      <c r="N57" s="49">
        <f t="shared" si="3"/>
        <v>0.13333333333333333</v>
      </c>
      <c r="O57" s="61" t="s">
        <v>160</v>
      </c>
    </row>
    <row r="58" spans="1:15" x14ac:dyDescent="0.45">
      <c r="A58" s="6">
        <v>42811</v>
      </c>
      <c r="B58" s="7" t="s">
        <v>18</v>
      </c>
      <c r="C58" s="28" t="s">
        <v>35</v>
      </c>
      <c r="D58" s="47">
        <v>90</v>
      </c>
      <c r="E58" s="10">
        <v>40</v>
      </c>
      <c r="F58" s="48">
        <f t="shared" si="0"/>
        <v>0.44444444444444442</v>
      </c>
      <c r="G58" s="10">
        <v>50</v>
      </c>
      <c r="H58" s="48">
        <f t="shared" si="1"/>
        <v>0.55555555555555558</v>
      </c>
      <c r="I58" s="10">
        <v>0</v>
      </c>
      <c r="J58" s="48">
        <f t="shared" si="2"/>
        <v>0</v>
      </c>
      <c r="K58" s="10">
        <v>16</v>
      </c>
      <c r="L58" s="49">
        <f t="shared" si="4"/>
        <v>0.32</v>
      </c>
      <c r="M58" s="10">
        <v>2</v>
      </c>
      <c r="N58" s="49">
        <f t="shared" si="3"/>
        <v>0.125</v>
      </c>
      <c r="O58" s="61"/>
    </row>
    <row r="59" spans="1:15" ht="21.4" x14ac:dyDescent="0.45">
      <c r="A59" s="6">
        <v>42816</v>
      </c>
      <c r="B59" s="7" t="s">
        <v>15</v>
      </c>
      <c r="C59" s="28" t="s">
        <v>29</v>
      </c>
      <c r="D59" s="47">
        <v>72</v>
      </c>
      <c r="E59" s="10">
        <v>39</v>
      </c>
      <c r="F59" s="48">
        <f t="shared" si="0"/>
        <v>0.54166666666666663</v>
      </c>
      <c r="G59" s="10">
        <v>33</v>
      </c>
      <c r="H59" s="48">
        <f t="shared" si="1"/>
        <v>0.45833333333333331</v>
      </c>
      <c r="I59" s="10">
        <v>0</v>
      </c>
      <c r="J59" s="48">
        <f t="shared" si="2"/>
        <v>0</v>
      </c>
      <c r="K59" s="10">
        <v>8</v>
      </c>
      <c r="L59" s="49">
        <f t="shared" si="4"/>
        <v>0.24242424242424243</v>
      </c>
      <c r="M59" s="10">
        <v>2</v>
      </c>
      <c r="N59" s="49">
        <f t="shared" si="3"/>
        <v>0.25</v>
      </c>
      <c r="O59" s="61" t="s">
        <v>156</v>
      </c>
    </row>
    <row r="60" spans="1:15" ht="21.4" x14ac:dyDescent="0.45">
      <c r="A60" s="6">
        <v>42816</v>
      </c>
      <c r="B60" s="7" t="s">
        <v>15</v>
      </c>
      <c r="C60" s="28" t="s">
        <v>31</v>
      </c>
      <c r="D60" s="47">
        <v>131</v>
      </c>
      <c r="E60" s="10">
        <v>85</v>
      </c>
      <c r="F60" s="48">
        <f t="shared" si="0"/>
        <v>0.64885496183206104</v>
      </c>
      <c r="G60" s="10">
        <v>46</v>
      </c>
      <c r="H60" s="48">
        <f t="shared" si="1"/>
        <v>0.35114503816793891</v>
      </c>
      <c r="I60" s="10">
        <v>0</v>
      </c>
      <c r="J60" s="48">
        <f t="shared" si="2"/>
        <v>0</v>
      </c>
      <c r="K60" s="10">
        <v>20</v>
      </c>
      <c r="L60" s="49">
        <f t="shared" si="4"/>
        <v>0.43478260869565216</v>
      </c>
      <c r="M60" s="10">
        <v>1</v>
      </c>
      <c r="N60" s="49">
        <f t="shared" si="3"/>
        <v>0.05</v>
      </c>
      <c r="O60" s="61" t="s">
        <v>161</v>
      </c>
    </row>
    <row r="61" spans="1:15" x14ac:dyDescent="0.45">
      <c r="A61" s="6">
        <v>42817</v>
      </c>
      <c r="B61" s="7" t="s">
        <v>18</v>
      </c>
      <c r="C61" s="28" t="s">
        <v>24</v>
      </c>
      <c r="D61" s="47">
        <v>95</v>
      </c>
      <c r="E61" s="10">
        <v>54</v>
      </c>
      <c r="F61" s="48">
        <f t="shared" si="0"/>
        <v>0.56842105263157894</v>
      </c>
      <c r="G61" s="10">
        <v>41</v>
      </c>
      <c r="H61" s="48">
        <f t="shared" si="1"/>
        <v>0.43157894736842106</v>
      </c>
      <c r="I61" s="10">
        <v>0</v>
      </c>
      <c r="J61" s="48">
        <f t="shared" si="2"/>
        <v>0</v>
      </c>
      <c r="K61" s="10">
        <v>30</v>
      </c>
      <c r="L61" s="49">
        <f t="shared" si="4"/>
        <v>0.73170731707317072</v>
      </c>
      <c r="M61" s="10">
        <v>8</v>
      </c>
      <c r="N61" s="49">
        <f t="shared" si="3"/>
        <v>0.26666666666666666</v>
      </c>
      <c r="O61" s="61"/>
    </row>
    <row r="62" spans="1:15" x14ac:dyDescent="0.45">
      <c r="A62" s="6">
        <v>42822</v>
      </c>
      <c r="B62" s="7" t="s">
        <v>18</v>
      </c>
      <c r="C62" s="28" t="s">
        <v>19</v>
      </c>
      <c r="D62" s="47">
        <v>103</v>
      </c>
      <c r="E62" s="10">
        <v>36</v>
      </c>
      <c r="F62" s="48">
        <f t="shared" si="0"/>
        <v>0.34951456310679613</v>
      </c>
      <c r="G62" s="10">
        <v>67</v>
      </c>
      <c r="H62" s="48">
        <f t="shared" si="1"/>
        <v>0.65048543689320393</v>
      </c>
      <c r="I62" s="10">
        <v>0</v>
      </c>
      <c r="J62" s="48">
        <f t="shared" si="2"/>
        <v>0</v>
      </c>
      <c r="K62" s="10">
        <v>33</v>
      </c>
      <c r="L62" s="49">
        <f t="shared" si="4"/>
        <v>0.4925373134328358</v>
      </c>
      <c r="M62" s="10">
        <v>4</v>
      </c>
      <c r="N62" s="49">
        <f t="shared" si="3"/>
        <v>0.12121212121212122</v>
      </c>
      <c r="O62" s="61"/>
    </row>
    <row r="63" spans="1:15" x14ac:dyDescent="0.45">
      <c r="A63" s="6">
        <v>42829</v>
      </c>
      <c r="B63" s="7" t="s">
        <v>18</v>
      </c>
      <c r="C63" s="28" t="s">
        <v>38</v>
      </c>
      <c r="D63" s="47">
        <v>177</v>
      </c>
      <c r="E63" s="10">
        <v>51</v>
      </c>
      <c r="F63" s="48">
        <f t="shared" si="0"/>
        <v>0.28813559322033899</v>
      </c>
      <c r="G63" s="10">
        <v>126</v>
      </c>
      <c r="H63" s="48">
        <f t="shared" si="1"/>
        <v>0.71186440677966101</v>
      </c>
      <c r="I63" s="10">
        <v>1</v>
      </c>
      <c r="J63" s="48">
        <f t="shared" si="2"/>
        <v>5.6497175141242938E-3</v>
      </c>
      <c r="K63" s="10">
        <v>88</v>
      </c>
      <c r="L63" s="49">
        <f t="shared" si="4"/>
        <v>0.69841269841269837</v>
      </c>
      <c r="M63" s="10">
        <v>13</v>
      </c>
      <c r="N63" s="49">
        <f t="shared" si="3"/>
        <v>0.14772727272727273</v>
      </c>
      <c r="O63" s="61"/>
    </row>
    <row r="64" spans="1:15" x14ac:dyDescent="0.45">
      <c r="A64" s="6">
        <v>42831</v>
      </c>
      <c r="B64" s="7" t="s">
        <v>18</v>
      </c>
      <c r="C64" s="28" t="s">
        <v>37</v>
      </c>
      <c r="D64" s="47">
        <v>94</v>
      </c>
      <c r="E64" s="10">
        <v>59</v>
      </c>
      <c r="F64" s="48">
        <f t="shared" si="0"/>
        <v>0.62765957446808507</v>
      </c>
      <c r="G64" s="10">
        <v>35</v>
      </c>
      <c r="H64" s="48">
        <f t="shared" si="1"/>
        <v>0.37234042553191488</v>
      </c>
      <c r="I64" s="10">
        <v>0</v>
      </c>
      <c r="J64" s="48">
        <f t="shared" si="2"/>
        <v>0</v>
      </c>
      <c r="K64" s="10">
        <v>33</v>
      </c>
      <c r="L64" s="49">
        <f t="shared" si="4"/>
        <v>0.94285714285714284</v>
      </c>
      <c r="M64" s="10">
        <v>9</v>
      </c>
      <c r="N64" s="49">
        <f t="shared" si="3"/>
        <v>0.27272727272727271</v>
      </c>
      <c r="O64" s="61"/>
    </row>
    <row r="65" spans="1:15" x14ac:dyDescent="0.45">
      <c r="A65" s="6">
        <v>42836</v>
      </c>
      <c r="B65" s="7" t="s">
        <v>18</v>
      </c>
      <c r="C65" s="28" t="s">
        <v>20</v>
      </c>
      <c r="D65" s="47">
        <v>98</v>
      </c>
      <c r="E65" s="10">
        <v>36</v>
      </c>
      <c r="F65" s="48">
        <f t="shared" si="0"/>
        <v>0.36734693877551022</v>
      </c>
      <c r="G65" s="10">
        <v>62</v>
      </c>
      <c r="H65" s="48">
        <f t="shared" si="1"/>
        <v>0.63265306122448983</v>
      </c>
      <c r="I65" s="10">
        <v>0</v>
      </c>
      <c r="J65" s="48">
        <f t="shared" si="2"/>
        <v>0</v>
      </c>
      <c r="K65" s="10">
        <v>22</v>
      </c>
      <c r="L65" s="49">
        <f t="shared" si="4"/>
        <v>0.35483870967741937</v>
      </c>
      <c r="M65" s="10">
        <v>8</v>
      </c>
      <c r="N65" s="49">
        <f t="shared" si="3"/>
        <v>0.36363636363636365</v>
      </c>
      <c r="O65" s="61"/>
    </row>
    <row r="66" spans="1:15" ht="21.4" x14ac:dyDescent="0.45">
      <c r="A66" s="6">
        <v>42838</v>
      </c>
      <c r="B66" s="7" t="s">
        <v>15</v>
      </c>
      <c r="C66" s="28" t="s">
        <v>33</v>
      </c>
      <c r="D66" s="47">
        <v>77</v>
      </c>
      <c r="E66" s="10">
        <v>51</v>
      </c>
      <c r="F66" s="48">
        <f t="shared" si="0"/>
        <v>0.66233766233766234</v>
      </c>
      <c r="G66" s="10">
        <v>26</v>
      </c>
      <c r="H66" s="48">
        <f t="shared" si="1"/>
        <v>0.33766233766233766</v>
      </c>
      <c r="I66" s="10">
        <v>0</v>
      </c>
      <c r="J66" s="48">
        <f t="shared" si="2"/>
        <v>0</v>
      </c>
      <c r="K66" s="10">
        <v>7</v>
      </c>
      <c r="L66" s="49">
        <f t="shared" si="4"/>
        <v>0.26923076923076922</v>
      </c>
      <c r="M66" s="10">
        <v>1</v>
      </c>
      <c r="N66" s="49"/>
      <c r="O66" s="61" t="s">
        <v>162</v>
      </c>
    </row>
    <row r="67" spans="1:15" ht="21.4" x14ac:dyDescent="0.45">
      <c r="A67" s="6">
        <v>42838</v>
      </c>
      <c r="B67" s="7" t="s">
        <v>15</v>
      </c>
      <c r="C67" s="28" t="s">
        <v>16</v>
      </c>
      <c r="D67" s="47">
        <v>79</v>
      </c>
      <c r="E67" s="10">
        <v>47</v>
      </c>
      <c r="F67" s="48">
        <f t="shared" si="0"/>
        <v>0.59493670886075944</v>
      </c>
      <c r="G67" s="10">
        <v>32</v>
      </c>
      <c r="H67" s="48">
        <f t="shared" si="1"/>
        <v>0.4050632911392405</v>
      </c>
      <c r="I67" s="10">
        <v>0</v>
      </c>
      <c r="J67" s="48">
        <f t="shared" si="2"/>
        <v>0</v>
      </c>
      <c r="K67" s="10">
        <v>5</v>
      </c>
      <c r="L67" s="49">
        <f t="shared" si="4"/>
        <v>0.15625</v>
      </c>
      <c r="M67" s="10">
        <v>0</v>
      </c>
      <c r="N67" s="49"/>
      <c r="O67" s="61" t="s">
        <v>163</v>
      </c>
    </row>
    <row r="68" spans="1:15" x14ac:dyDescent="0.45">
      <c r="A68" s="6">
        <v>42843</v>
      </c>
      <c r="B68" s="7" t="s">
        <v>18</v>
      </c>
      <c r="C68" s="28" t="s">
        <v>21</v>
      </c>
      <c r="D68" s="47">
        <v>94</v>
      </c>
      <c r="E68" s="10">
        <v>41</v>
      </c>
      <c r="F68" s="48">
        <f t="shared" si="0"/>
        <v>0.43617021276595747</v>
      </c>
      <c r="G68" s="10">
        <v>52</v>
      </c>
      <c r="H68" s="48">
        <f t="shared" si="1"/>
        <v>0.55319148936170215</v>
      </c>
      <c r="I68" s="10">
        <v>1</v>
      </c>
      <c r="J68" s="48">
        <f t="shared" si="2"/>
        <v>1.0638297872340425E-2</v>
      </c>
      <c r="K68" s="10">
        <v>17</v>
      </c>
      <c r="L68" s="49">
        <f t="shared" si="4"/>
        <v>0.32692307692307693</v>
      </c>
      <c r="M68" s="10">
        <v>2</v>
      </c>
      <c r="N68" s="49"/>
      <c r="O68" s="61"/>
    </row>
    <row r="69" spans="1:15" ht="21.4" x14ac:dyDescent="0.45">
      <c r="A69" s="6">
        <v>42844</v>
      </c>
      <c r="B69" s="7" t="s">
        <v>15</v>
      </c>
      <c r="C69" s="28" t="s">
        <v>17</v>
      </c>
      <c r="D69" s="47">
        <v>123</v>
      </c>
      <c r="E69" s="10">
        <v>36</v>
      </c>
      <c r="F69" s="48">
        <f t="shared" si="0"/>
        <v>0.29268292682926828</v>
      </c>
      <c r="G69" s="10">
        <v>87</v>
      </c>
      <c r="H69" s="48">
        <f t="shared" si="1"/>
        <v>0.70731707317073167</v>
      </c>
      <c r="I69" s="10">
        <v>0</v>
      </c>
      <c r="J69" s="48">
        <f t="shared" si="2"/>
        <v>0</v>
      </c>
      <c r="K69" s="10">
        <v>18</v>
      </c>
      <c r="L69" s="49">
        <f t="shared" si="4"/>
        <v>0.20689655172413793</v>
      </c>
      <c r="M69" s="10">
        <v>1</v>
      </c>
      <c r="N69" s="49"/>
      <c r="O69" s="61" t="s">
        <v>164</v>
      </c>
    </row>
    <row r="70" spans="1:15" x14ac:dyDescent="0.45">
      <c r="A70" s="6">
        <v>42845</v>
      </c>
      <c r="B70" s="7" t="s">
        <v>18</v>
      </c>
      <c r="C70" s="28" t="s">
        <v>28</v>
      </c>
      <c r="D70" s="47">
        <v>87</v>
      </c>
      <c r="E70" s="10">
        <v>44</v>
      </c>
      <c r="F70" s="48">
        <f t="shared" si="0"/>
        <v>0.50574712643678166</v>
      </c>
      <c r="G70" s="10">
        <v>43</v>
      </c>
      <c r="H70" s="48">
        <f t="shared" si="1"/>
        <v>0.4942528735632184</v>
      </c>
      <c r="I70" s="10">
        <v>0</v>
      </c>
      <c r="J70" s="48">
        <f t="shared" si="2"/>
        <v>0</v>
      </c>
      <c r="K70" s="10">
        <v>19</v>
      </c>
      <c r="L70" s="49">
        <f t="shared" si="4"/>
        <v>0.44186046511627908</v>
      </c>
      <c r="M70" s="10">
        <v>1</v>
      </c>
      <c r="N70" s="49"/>
      <c r="O70" s="61"/>
    </row>
    <row r="71" spans="1:15" ht="21.4" x14ac:dyDescent="0.45">
      <c r="A71" s="6">
        <v>42851</v>
      </c>
      <c r="B71" s="7" t="s">
        <v>15</v>
      </c>
      <c r="C71" s="28" t="s">
        <v>29</v>
      </c>
      <c r="D71" s="47">
        <v>107</v>
      </c>
      <c r="E71" s="10">
        <v>65</v>
      </c>
      <c r="F71" s="48">
        <f t="shared" si="0"/>
        <v>0.60747663551401865</v>
      </c>
      <c r="G71" s="10">
        <v>41</v>
      </c>
      <c r="H71" s="48">
        <f t="shared" si="1"/>
        <v>0.38317757009345793</v>
      </c>
      <c r="I71" s="10">
        <v>1</v>
      </c>
      <c r="J71" s="48">
        <f t="shared" ref="J71:J85" si="5">I71/D71</f>
        <v>9.3457943925233638E-3</v>
      </c>
      <c r="K71" s="10">
        <v>20</v>
      </c>
      <c r="L71" s="49">
        <f t="shared" si="4"/>
        <v>0.48780487804878048</v>
      </c>
      <c r="M71" s="10">
        <v>1</v>
      </c>
      <c r="N71" s="49"/>
      <c r="O71" s="61" t="s">
        <v>165</v>
      </c>
    </row>
    <row r="72" spans="1:15" ht="21.4" x14ac:dyDescent="0.45">
      <c r="A72" s="6">
        <v>42851</v>
      </c>
      <c r="B72" s="7" t="s">
        <v>15</v>
      </c>
      <c r="C72" s="28" t="s">
        <v>31</v>
      </c>
      <c r="D72" s="47">
        <v>137</v>
      </c>
      <c r="E72" s="10">
        <v>89</v>
      </c>
      <c r="F72" s="48">
        <f t="shared" si="0"/>
        <v>0.64963503649635035</v>
      </c>
      <c r="G72" s="10">
        <v>48</v>
      </c>
      <c r="H72" s="48">
        <f t="shared" si="1"/>
        <v>0.35036496350364965</v>
      </c>
      <c r="I72" s="10">
        <v>0</v>
      </c>
      <c r="J72" s="48">
        <f t="shared" si="5"/>
        <v>0</v>
      </c>
      <c r="K72" s="10">
        <v>17</v>
      </c>
      <c r="L72" s="49">
        <f t="shared" si="4"/>
        <v>0.35416666666666669</v>
      </c>
      <c r="M72" s="10">
        <v>0</v>
      </c>
      <c r="N72" s="49"/>
      <c r="O72" s="61" t="s">
        <v>166</v>
      </c>
    </row>
    <row r="73" spans="1:15" x14ac:dyDescent="0.45">
      <c r="A73" s="6">
        <v>42859</v>
      </c>
      <c r="B73" s="7" t="s">
        <v>18</v>
      </c>
      <c r="C73" s="28" t="s">
        <v>32</v>
      </c>
      <c r="D73" s="47">
        <v>157</v>
      </c>
      <c r="E73" s="10">
        <v>34</v>
      </c>
      <c r="F73" s="48">
        <f t="shared" si="0"/>
        <v>0.21656050955414013</v>
      </c>
      <c r="G73" s="10">
        <v>121</v>
      </c>
      <c r="H73" s="48">
        <f t="shared" si="1"/>
        <v>0.77070063694267521</v>
      </c>
      <c r="I73" s="10">
        <v>2</v>
      </c>
      <c r="J73" s="48">
        <f t="shared" si="5"/>
        <v>1.2738853503184714E-2</v>
      </c>
      <c r="K73" s="10">
        <v>41</v>
      </c>
      <c r="L73" s="49">
        <f t="shared" si="4"/>
        <v>0.33884297520661155</v>
      </c>
      <c r="M73" s="10">
        <v>0</v>
      </c>
      <c r="N73" s="49"/>
      <c r="O73" s="61"/>
    </row>
    <row r="74" spans="1:15" ht="21.4" x14ac:dyDescent="0.45">
      <c r="A74" s="6">
        <v>42866</v>
      </c>
      <c r="B74" s="7" t="s">
        <v>15</v>
      </c>
      <c r="C74" s="28" t="s">
        <v>33</v>
      </c>
      <c r="D74" s="47">
        <v>127</v>
      </c>
      <c r="E74" s="10">
        <v>96</v>
      </c>
      <c r="F74" s="48">
        <f t="shared" si="0"/>
        <v>0.75590551181102361</v>
      </c>
      <c r="G74" s="10">
        <v>31</v>
      </c>
      <c r="H74" s="48">
        <f t="shared" si="1"/>
        <v>0.24409448818897639</v>
      </c>
      <c r="I74" s="10">
        <v>0</v>
      </c>
      <c r="J74" s="48">
        <f t="shared" si="5"/>
        <v>0</v>
      </c>
      <c r="K74" s="10">
        <v>17</v>
      </c>
      <c r="L74" s="49">
        <f t="shared" si="4"/>
        <v>0.54838709677419351</v>
      </c>
      <c r="M74" s="10">
        <v>0</v>
      </c>
      <c r="N74" s="49"/>
      <c r="O74" s="61" t="s">
        <v>167</v>
      </c>
    </row>
    <row r="75" spans="1:15" ht="21.4" x14ac:dyDescent="0.45">
      <c r="A75" s="6">
        <v>42866</v>
      </c>
      <c r="B75" s="7" t="s">
        <v>15</v>
      </c>
      <c r="C75" s="28" t="s">
        <v>16</v>
      </c>
      <c r="D75" s="47">
        <v>79</v>
      </c>
      <c r="E75" s="10">
        <v>40</v>
      </c>
      <c r="F75" s="48">
        <f t="shared" ref="F75:F116" si="6">E75/D75</f>
        <v>0.50632911392405067</v>
      </c>
      <c r="G75" s="10">
        <v>39</v>
      </c>
      <c r="H75" s="48">
        <f t="shared" ref="H75:H116" si="7">G75/D75</f>
        <v>0.49367088607594939</v>
      </c>
      <c r="I75" s="10">
        <v>0</v>
      </c>
      <c r="J75" s="48">
        <f t="shared" si="5"/>
        <v>0</v>
      </c>
      <c r="K75" s="10">
        <v>11</v>
      </c>
      <c r="L75" s="49">
        <f t="shared" si="4"/>
        <v>0.28205128205128205</v>
      </c>
      <c r="M75" s="10">
        <v>0</v>
      </c>
      <c r="N75" s="49"/>
      <c r="O75" s="61" t="s">
        <v>168</v>
      </c>
    </row>
    <row r="76" spans="1:15" x14ac:dyDescent="0.45">
      <c r="A76" s="6">
        <v>42871</v>
      </c>
      <c r="B76" s="7" t="s">
        <v>18</v>
      </c>
      <c r="C76" s="28" t="s">
        <v>40</v>
      </c>
      <c r="D76" s="47">
        <v>122</v>
      </c>
      <c r="E76" s="10">
        <v>74</v>
      </c>
      <c r="F76" s="48">
        <f t="shared" si="6"/>
        <v>0.60655737704918034</v>
      </c>
      <c r="G76" s="10">
        <v>48</v>
      </c>
      <c r="H76" s="48">
        <f t="shared" si="7"/>
        <v>0.39344262295081966</v>
      </c>
      <c r="I76" s="10">
        <v>0</v>
      </c>
      <c r="J76" s="48">
        <f t="shared" si="5"/>
        <v>0</v>
      </c>
      <c r="K76" s="10">
        <v>19</v>
      </c>
      <c r="L76" s="49">
        <f t="shared" si="4"/>
        <v>0.39583333333333331</v>
      </c>
      <c r="M76" s="10">
        <v>4</v>
      </c>
      <c r="N76" s="49"/>
      <c r="O76" s="61"/>
    </row>
    <row r="77" spans="1:15" ht="21.4" x14ac:dyDescent="0.45">
      <c r="A77" s="6">
        <v>42872</v>
      </c>
      <c r="B77" s="7" t="s">
        <v>15</v>
      </c>
      <c r="C77" s="28" t="s">
        <v>17</v>
      </c>
      <c r="D77" s="47">
        <v>156</v>
      </c>
      <c r="E77" s="10">
        <v>37</v>
      </c>
      <c r="F77" s="48">
        <f t="shared" si="6"/>
        <v>0.23717948717948717</v>
      </c>
      <c r="G77" s="10">
        <v>119</v>
      </c>
      <c r="H77" s="48">
        <f t="shared" si="7"/>
        <v>0.76282051282051277</v>
      </c>
      <c r="I77" s="10">
        <v>0</v>
      </c>
      <c r="J77" s="48">
        <f t="shared" si="5"/>
        <v>0</v>
      </c>
      <c r="K77" s="10">
        <v>21</v>
      </c>
      <c r="L77" s="49">
        <f t="shared" si="4"/>
        <v>0.17647058823529413</v>
      </c>
      <c r="M77" s="10">
        <v>3</v>
      </c>
      <c r="N77" s="49"/>
      <c r="O77" s="61" t="s">
        <v>169</v>
      </c>
    </row>
    <row r="78" spans="1:15" x14ac:dyDescent="0.45">
      <c r="A78" s="6">
        <v>42874</v>
      </c>
      <c r="B78" s="7" t="s">
        <v>18</v>
      </c>
      <c r="C78" s="28" t="s">
        <v>35</v>
      </c>
      <c r="D78" s="47">
        <v>93</v>
      </c>
      <c r="E78" s="10">
        <v>35</v>
      </c>
      <c r="F78" s="48">
        <f t="shared" si="6"/>
        <v>0.37634408602150538</v>
      </c>
      <c r="G78" s="10">
        <v>58</v>
      </c>
      <c r="H78" s="48">
        <f t="shared" si="7"/>
        <v>0.62365591397849462</v>
      </c>
      <c r="I78" s="10">
        <v>0</v>
      </c>
      <c r="J78" s="48">
        <f t="shared" si="5"/>
        <v>0</v>
      </c>
      <c r="K78" s="10">
        <v>19</v>
      </c>
      <c r="L78" s="49">
        <f t="shared" si="4"/>
        <v>0.32758620689655171</v>
      </c>
      <c r="M78" s="10">
        <v>0</v>
      </c>
      <c r="N78" s="49"/>
      <c r="O78" s="61"/>
    </row>
    <row r="79" spans="1:15" x14ac:dyDescent="0.45">
      <c r="A79" s="6">
        <v>42878</v>
      </c>
      <c r="B79" s="7" t="s">
        <v>18</v>
      </c>
      <c r="C79" s="28" t="s">
        <v>19</v>
      </c>
      <c r="D79" s="47">
        <v>116</v>
      </c>
      <c r="E79" s="10">
        <v>51</v>
      </c>
      <c r="F79" s="48">
        <f t="shared" si="6"/>
        <v>0.43965517241379309</v>
      </c>
      <c r="G79" s="10">
        <v>65</v>
      </c>
      <c r="H79" s="48">
        <f t="shared" si="7"/>
        <v>0.56034482758620685</v>
      </c>
      <c r="I79" s="10">
        <v>0</v>
      </c>
      <c r="J79" s="48">
        <f t="shared" si="5"/>
        <v>0</v>
      </c>
      <c r="K79" s="10">
        <v>20</v>
      </c>
      <c r="L79" s="49">
        <f t="shared" si="4"/>
        <v>0.30769230769230771</v>
      </c>
      <c r="M79" s="10">
        <v>0</v>
      </c>
      <c r="N79" s="49"/>
      <c r="O79" s="61"/>
    </row>
    <row r="80" spans="1:15" ht="21.4" x14ac:dyDescent="0.45">
      <c r="A80" s="6">
        <v>42879</v>
      </c>
      <c r="B80" s="7" t="s">
        <v>15</v>
      </c>
      <c r="C80" s="28" t="s">
        <v>29</v>
      </c>
      <c r="D80" s="47">
        <v>102</v>
      </c>
      <c r="E80" s="10">
        <v>71</v>
      </c>
      <c r="F80" s="48">
        <f t="shared" si="6"/>
        <v>0.69607843137254899</v>
      </c>
      <c r="G80" s="10">
        <v>31</v>
      </c>
      <c r="H80" s="48">
        <f t="shared" si="7"/>
        <v>0.30392156862745096</v>
      </c>
      <c r="I80" s="10">
        <v>0</v>
      </c>
      <c r="J80" s="48">
        <f t="shared" si="5"/>
        <v>0</v>
      </c>
      <c r="K80" s="10">
        <v>12</v>
      </c>
      <c r="L80" s="49">
        <f t="shared" si="4"/>
        <v>0.38709677419354838</v>
      </c>
      <c r="M80" s="10">
        <v>1</v>
      </c>
      <c r="N80" s="49"/>
      <c r="O80" s="61" t="s">
        <v>170</v>
      </c>
    </row>
    <row r="81" spans="1:15" ht="21.4" x14ac:dyDescent="0.45">
      <c r="A81" s="6">
        <v>42880</v>
      </c>
      <c r="B81" s="7" t="s">
        <v>15</v>
      </c>
      <c r="C81" s="28" t="s">
        <v>31</v>
      </c>
      <c r="D81" s="47">
        <v>151</v>
      </c>
      <c r="E81" s="10">
        <v>102</v>
      </c>
      <c r="F81" s="48">
        <f t="shared" si="6"/>
        <v>0.67549668874172186</v>
      </c>
      <c r="G81" s="10">
        <v>49</v>
      </c>
      <c r="H81" s="48">
        <f t="shared" si="7"/>
        <v>0.32450331125827814</v>
      </c>
      <c r="I81" s="10">
        <v>0</v>
      </c>
      <c r="J81" s="48">
        <f t="shared" si="5"/>
        <v>0</v>
      </c>
      <c r="K81" s="10">
        <v>9</v>
      </c>
      <c r="L81" s="49">
        <f t="shared" ref="L81:L117" si="8">K81/G81</f>
        <v>0.18367346938775511</v>
      </c>
      <c r="M81" s="10">
        <v>1</v>
      </c>
      <c r="N81" s="49"/>
      <c r="O81" s="61" t="s">
        <v>170</v>
      </c>
    </row>
    <row r="82" spans="1:15" x14ac:dyDescent="0.45">
      <c r="A82" s="6">
        <v>42879</v>
      </c>
      <c r="B82" s="7" t="s">
        <v>18</v>
      </c>
      <c r="C82" s="28" t="s">
        <v>24</v>
      </c>
      <c r="D82" s="47">
        <v>134</v>
      </c>
      <c r="E82" s="10">
        <v>51</v>
      </c>
      <c r="F82" s="48">
        <f t="shared" si="6"/>
        <v>0.38059701492537312</v>
      </c>
      <c r="G82" s="10">
        <v>83</v>
      </c>
      <c r="H82" s="48">
        <f t="shared" si="7"/>
        <v>0.61940298507462688</v>
      </c>
      <c r="I82" s="10">
        <v>0</v>
      </c>
      <c r="J82" s="48">
        <f t="shared" si="5"/>
        <v>0</v>
      </c>
      <c r="K82" s="10">
        <v>40</v>
      </c>
      <c r="L82" s="49">
        <f t="shared" si="8"/>
        <v>0.48192771084337349</v>
      </c>
      <c r="M82" s="10">
        <v>15</v>
      </c>
      <c r="N82" s="49"/>
      <c r="O82" s="61"/>
    </row>
    <row r="83" spans="1:15" x14ac:dyDescent="0.45">
      <c r="A83" s="6">
        <v>42887</v>
      </c>
      <c r="B83" s="7" t="s">
        <v>18</v>
      </c>
      <c r="C83" s="28" t="s">
        <v>37</v>
      </c>
      <c r="D83" s="47">
        <v>129</v>
      </c>
      <c r="E83" s="10">
        <v>88</v>
      </c>
      <c r="F83" s="48">
        <f t="shared" si="6"/>
        <v>0.68217054263565891</v>
      </c>
      <c r="G83" s="10">
        <v>41</v>
      </c>
      <c r="H83" s="48">
        <f t="shared" si="7"/>
        <v>0.31782945736434109</v>
      </c>
      <c r="I83" s="10">
        <v>0</v>
      </c>
      <c r="J83" s="48">
        <f t="shared" si="5"/>
        <v>0</v>
      </c>
      <c r="K83" s="10">
        <v>29</v>
      </c>
      <c r="L83" s="49">
        <f t="shared" si="8"/>
        <v>0.70731707317073167</v>
      </c>
      <c r="M83" s="10">
        <v>8</v>
      </c>
      <c r="N83" s="49"/>
      <c r="O83" s="61"/>
    </row>
    <row r="84" spans="1:15" x14ac:dyDescent="0.45">
      <c r="A84" s="6">
        <v>42892</v>
      </c>
      <c r="B84" s="7" t="s">
        <v>18</v>
      </c>
      <c r="C84" s="28" t="s">
        <v>38</v>
      </c>
      <c r="D84" s="47">
        <v>175</v>
      </c>
      <c r="E84" s="10">
        <v>72</v>
      </c>
      <c r="F84" s="48">
        <f t="shared" si="6"/>
        <v>0.41142857142857142</v>
      </c>
      <c r="G84" s="10">
        <v>103</v>
      </c>
      <c r="H84" s="48">
        <f t="shared" si="7"/>
        <v>0.58857142857142852</v>
      </c>
      <c r="I84" s="10">
        <v>0</v>
      </c>
      <c r="J84" s="48">
        <f t="shared" si="5"/>
        <v>0</v>
      </c>
      <c r="K84" s="10">
        <v>45</v>
      </c>
      <c r="L84" s="49">
        <f t="shared" si="8"/>
        <v>0.43689320388349512</v>
      </c>
      <c r="M84" s="10">
        <v>7</v>
      </c>
      <c r="N84" s="49"/>
      <c r="O84" s="61"/>
    </row>
    <row r="85" spans="1:15" ht="21.4" x14ac:dyDescent="0.45">
      <c r="A85" s="6">
        <v>42894</v>
      </c>
      <c r="B85" s="7" t="s">
        <v>15</v>
      </c>
      <c r="C85" s="28" t="s">
        <v>33</v>
      </c>
      <c r="D85" s="47">
        <v>136</v>
      </c>
      <c r="E85" s="10">
        <v>97</v>
      </c>
      <c r="F85" s="48">
        <f t="shared" si="6"/>
        <v>0.71323529411764708</v>
      </c>
      <c r="G85" s="10">
        <v>38</v>
      </c>
      <c r="H85" s="48">
        <f t="shared" si="7"/>
        <v>0.27941176470588236</v>
      </c>
      <c r="I85" s="10">
        <v>1</v>
      </c>
      <c r="J85" s="48">
        <f t="shared" si="5"/>
        <v>7.3529411764705881E-3</v>
      </c>
      <c r="K85" s="10">
        <v>11</v>
      </c>
      <c r="L85" s="49">
        <f t="shared" si="8"/>
        <v>0.28947368421052633</v>
      </c>
      <c r="M85" s="10">
        <v>0</v>
      </c>
      <c r="N85" s="49"/>
      <c r="O85" s="61" t="s">
        <v>171</v>
      </c>
    </row>
    <row r="86" spans="1:15" ht="21.4" x14ac:dyDescent="0.45">
      <c r="A86" s="6">
        <v>42894</v>
      </c>
      <c r="B86" s="7" t="s">
        <v>15</v>
      </c>
      <c r="C86" s="28" t="s">
        <v>16</v>
      </c>
      <c r="D86" s="47">
        <v>90</v>
      </c>
      <c r="E86" s="10">
        <v>45</v>
      </c>
      <c r="F86" s="48">
        <f t="shared" si="6"/>
        <v>0.5</v>
      </c>
      <c r="G86" s="10">
        <v>45</v>
      </c>
      <c r="H86" s="48">
        <f t="shared" si="7"/>
        <v>0.5</v>
      </c>
      <c r="I86" s="10">
        <v>0</v>
      </c>
      <c r="J86" s="48">
        <v>0</v>
      </c>
      <c r="K86" s="10">
        <v>20</v>
      </c>
      <c r="L86" s="49">
        <f t="shared" si="8"/>
        <v>0.44444444444444442</v>
      </c>
      <c r="M86" s="10">
        <v>1</v>
      </c>
      <c r="N86" s="49"/>
      <c r="O86" s="61" t="s">
        <v>164</v>
      </c>
    </row>
    <row r="87" spans="1:15" x14ac:dyDescent="0.45">
      <c r="A87" s="6">
        <v>42899</v>
      </c>
      <c r="B87" s="7" t="s">
        <v>18</v>
      </c>
      <c r="C87" s="28" t="s">
        <v>20</v>
      </c>
      <c r="D87" s="47">
        <v>73</v>
      </c>
      <c r="E87" s="10">
        <v>41</v>
      </c>
      <c r="F87" s="48">
        <f t="shared" si="6"/>
        <v>0.56164383561643838</v>
      </c>
      <c r="G87" s="10">
        <v>32</v>
      </c>
      <c r="H87" s="48">
        <f t="shared" si="7"/>
        <v>0.43835616438356162</v>
      </c>
      <c r="I87" s="10">
        <v>0</v>
      </c>
      <c r="J87" s="48">
        <v>0</v>
      </c>
      <c r="K87" s="10">
        <v>7</v>
      </c>
      <c r="L87" s="49">
        <f t="shared" si="8"/>
        <v>0.21875</v>
      </c>
      <c r="M87" s="10">
        <v>1</v>
      </c>
      <c r="N87" s="49"/>
      <c r="O87" s="61"/>
    </row>
    <row r="88" spans="1:15" x14ac:dyDescent="0.45">
      <c r="A88" s="6">
        <v>42901</v>
      </c>
      <c r="B88" s="7" t="s">
        <v>18</v>
      </c>
      <c r="C88" s="28" t="s">
        <v>28</v>
      </c>
      <c r="D88" s="47">
        <v>108</v>
      </c>
      <c r="E88" s="10">
        <v>41</v>
      </c>
      <c r="F88" s="48">
        <f t="shared" si="6"/>
        <v>0.37962962962962965</v>
      </c>
      <c r="G88" s="10">
        <v>67</v>
      </c>
      <c r="H88" s="48">
        <f t="shared" si="7"/>
        <v>0.62037037037037035</v>
      </c>
      <c r="I88" s="10">
        <v>0</v>
      </c>
      <c r="J88" s="48">
        <v>0</v>
      </c>
      <c r="K88" s="10">
        <v>22</v>
      </c>
      <c r="L88" s="49">
        <f t="shared" si="8"/>
        <v>0.32835820895522388</v>
      </c>
      <c r="M88" s="10">
        <v>5</v>
      </c>
      <c r="N88" s="49"/>
      <c r="O88" s="61"/>
    </row>
    <row r="89" spans="1:15" x14ac:dyDescent="0.45">
      <c r="A89" s="6">
        <v>42906</v>
      </c>
      <c r="B89" s="7" t="s">
        <v>18</v>
      </c>
      <c r="C89" s="28" t="s">
        <v>21</v>
      </c>
      <c r="D89" s="47">
        <v>104</v>
      </c>
      <c r="E89" s="10">
        <v>47</v>
      </c>
      <c r="F89" s="48">
        <f t="shared" si="6"/>
        <v>0.45192307692307693</v>
      </c>
      <c r="G89" s="10">
        <v>56</v>
      </c>
      <c r="H89" s="48">
        <f t="shared" si="7"/>
        <v>0.53846153846153844</v>
      </c>
      <c r="I89" s="10">
        <v>1</v>
      </c>
      <c r="J89" s="48">
        <v>0</v>
      </c>
      <c r="K89" s="10">
        <v>24</v>
      </c>
      <c r="L89" s="49">
        <f t="shared" si="8"/>
        <v>0.42857142857142855</v>
      </c>
      <c r="M89" s="10">
        <v>4</v>
      </c>
      <c r="N89" s="49"/>
      <c r="O89" s="61"/>
    </row>
    <row r="90" spans="1:15" ht="21.4" x14ac:dyDescent="0.45">
      <c r="A90" s="6">
        <v>42907</v>
      </c>
      <c r="B90" s="7" t="s">
        <v>15</v>
      </c>
      <c r="C90" s="28" t="s">
        <v>17</v>
      </c>
      <c r="D90" s="47">
        <v>133</v>
      </c>
      <c r="E90" s="10">
        <v>34</v>
      </c>
      <c r="F90" s="48">
        <f t="shared" si="6"/>
        <v>0.25563909774436089</v>
      </c>
      <c r="G90" s="10">
        <v>99</v>
      </c>
      <c r="H90" s="48">
        <f t="shared" si="7"/>
        <v>0.74436090225563911</v>
      </c>
      <c r="I90" s="10">
        <v>0</v>
      </c>
      <c r="J90" s="48">
        <v>0</v>
      </c>
      <c r="K90" s="10">
        <v>30</v>
      </c>
      <c r="L90" s="49">
        <f t="shared" si="8"/>
        <v>0.30303030303030304</v>
      </c>
      <c r="M90" s="10">
        <v>2</v>
      </c>
      <c r="N90" s="49"/>
      <c r="O90" s="61" t="s">
        <v>172</v>
      </c>
    </row>
    <row r="91" spans="1:15" ht="21.4" x14ac:dyDescent="0.45">
      <c r="A91" s="6">
        <v>42914</v>
      </c>
      <c r="B91" s="7" t="s">
        <v>15</v>
      </c>
      <c r="C91" s="28" t="s">
        <v>29</v>
      </c>
      <c r="D91" s="47">
        <v>109</v>
      </c>
      <c r="E91" s="10">
        <v>65</v>
      </c>
      <c r="F91" s="48">
        <f t="shared" si="6"/>
        <v>0.59633027522935778</v>
      </c>
      <c r="G91" s="10">
        <v>44</v>
      </c>
      <c r="H91" s="48">
        <f t="shared" si="7"/>
        <v>0.40366972477064222</v>
      </c>
      <c r="I91" s="10">
        <v>0</v>
      </c>
      <c r="J91" s="48">
        <v>0</v>
      </c>
      <c r="K91" s="10">
        <v>12</v>
      </c>
      <c r="L91" s="49">
        <f t="shared" si="8"/>
        <v>0.27272727272727271</v>
      </c>
      <c r="M91" s="10">
        <v>1</v>
      </c>
      <c r="N91" s="49"/>
      <c r="O91" s="61" t="s">
        <v>151</v>
      </c>
    </row>
    <row r="92" spans="1:15" ht="21.4" x14ac:dyDescent="0.45">
      <c r="A92" s="6">
        <v>42914</v>
      </c>
      <c r="B92" s="7" t="s">
        <v>15</v>
      </c>
      <c r="C92" s="28" t="s">
        <v>31</v>
      </c>
      <c r="D92" s="47">
        <v>155</v>
      </c>
      <c r="E92" s="10">
        <v>106</v>
      </c>
      <c r="F92" s="48">
        <f t="shared" si="6"/>
        <v>0.68387096774193545</v>
      </c>
      <c r="G92" s="10">
        <v>49</v>
      </c>
      <c r="H92" s="48">
        <f t="shared" si="7"/>
        <v>0.31612903225806449</v>
      </c>
      <c r="I92" s="10">
        <v>0</v>
      </c>
      <c r="J92" s="48">
        <v>0</v>
      </c>
      <c r="K92" s="10">
        <v>16</v>
      </c>
      <c r="L92" s="49">
        <f t="shared" si="8"/>
        <v>0.32653061224489793</v>
      </c>
      <c r="M92" s="10">
        <v>2</v>
      </c>
      <c r="N92" s="49" t="s">
        <v>173</v>
      </c>
      <c r="O92" s="61" t="s">
        <v>156</v>
      </c>
    </row>
    <row r="93" spans="1:15" x14ac:dyDescent="0.45">
      <c r="A93" s="51"/>
      <c r="B93" s="15"/>
      <c r="C93" s="15"/>
      <c r="D93" s="62">
        <f>SUM(D2:D92)</f>
        <v>10114</v>
      </c>
      <c r="E93" s="17">
        <f>SUM(E2:E92)</f>
        <v>4677</v>
      </c>
      <c r="F93" s="63">
        <f>AVERAGE(F2:F92)</f>
        <v>0.47880217459315316</v>
      </c>
      <c r="G93" s="17">
        <f>SUM(G2:G92)</f>
        <v>4988</v>
      </c>
      <c r="H93" s="53"/>
      <c r="I93" s="16">
        <f>SUM(I2:I92)</f>
        <v>156</v>
      </c>
      <c r="J93" s="53"/>
      <c r="K93" s="17">
        <f>SUM(K2:K92)</f>
        <v>1748</v>
      </c>
      <c r="L93" s="64" t="s">
        <v>22</v>
      </c>
      <c r="M93" s="65">
        <f>SUM(M5:M92)</f>
        <v>226</v>
      </c>
      <c r="N93" s="53"/>
      <c r="O93" s="61"/>
    </row>
    <row r="94" spans="1:15" x14ac:dyDescent="0.45">
      <c r="A94" s="66" t="s">
        <v>174</v>
      </c>
      <c r="B94" s="67"/>
      <c r="C94" s="67"/>
      <c r="D94" s="67"/>
      <c r="E94" s="67"/>
      <c r="F94" s="68"/>
      <c r="G94" s="67"/>
      <c r="H94" s="68"/>
      <c r="I94" s="67"/>
      <c r="J94" s="68"/>
      <c r="K94" s="67"/>
      <c r="L94" s="68"/>
      <c r="M94" s="67"/>
      <c r="N94" s="68"/>
      <c r="O94" s="61"/>
    </row>
    <row r="95" spans="1:15" x14ac:dyDescent="0.45">
      <c r="A95" s="6">
        <v>42922</v>
      </c>
      <c r="B95" s="7" t="s">
        <v>18</v>
      </c>
      <c r="C95" s="28" t="s">
        <v>32</v>
      </c>
      <c r="D95" s="47">
        <v>154</v>
      </c>
      <c r="E95" s="10">
        <v>39</v>
      </c>
      <c r="F95" s="48">
        <f t="shared" si="6"/>
        <v>0.25324675324675322</v>
      </c>
      <c r="G95" s="10">
        <v>113</v>
      </c>
      <c r="H95" s="48">
        <f t="shared" si="7"/>
        <v>0.73376623376623373</v>
      </c>
      <c r="I95" s="10">
        <v>2</v>
      </c>
      <c r="J95" s="48">
        <v>0</v>
      </c>
      <c r="K95" s="10">
        <v>22</v>
      </c>
      <c r="L95" s="49">
        <f t="shared" si="8"/>
        <v>0.19469026548672566</v>
      </c>
      <c r="M95" s="10"/>
      <c r="N95" s="49"/>
      <c r="O95" s="61"/>
    </row>
    <row r="96" spans="1:15" ht="21.4" x14ac:dyDescent="0.45">
      <c r="A96" s="6">
        <v>42929</v>
      </c>
      <c r="B96" s="7" t="s">
        <v>15</v>
      </c>
      <c r="C96" s="28" t="s">
        <v>33</v>
      </c>
      <c r="D96" s="47">
        <v>105</v>
      </c>
      <c r="E96" s="10">
        <v>74</v>
      </c>
      <c r="F96" s="48">
        <f t="shared" si="6"/>
        <v>0.70476190476190481</v>
      </c>
      <c r="G96" s="10">
        <v>31</v>
      </c>
      <c r="H96" s="48">
        <f t="shared" si="7"/>
        <v>0.29523809523809524</v>
      </c>
      <c r="I96" s="10">
        <v>0</v>
      </c>
      <c r="J96" s="48">
        <v>0</v>
      </c>
      <c r="K96" s="10">
        <v>13</v>
      </c>
      <c r="L96" s="49">
        <f t="shared" si="8"/>
        <v>0.41935483870967744</v>
      </c>
      <c r="M96" s="10"/>
      <c r="N96" s="49"/>
      <c r="O96" s="61" t="s">
        <v>175</v>
      </c>
    </row>
    <row r="97" spans="1:15" ht="21.4" x14ac:dyDescent="0.45">
      <c r="A97" s="6">
        <v>42929</v>
      </c>
      <c r="B97" s="7" t="s">
        <v>15</v>
      </c>
      <c r="C97" s="28" t="s">
        <v>16</v>
      </c>
      <c r="D97" s="47">
        <v>80</v>
      </c>
      <c r="E97" s="10">
        <v>45</v>
      </c>
      <c r="F97" s="48">
        <f t="shared" si="6"/>
        <v>0.5625</v>
      </c>
      <c r="G97" s="10">
        <v>35</v>
      </c>
      <c r="H97" s="48">
        <f t="shared" si="7"/>
        <v>0.4375</v>
      </c>
      <c r="I97" s="10">
        <v>0</v>
      </c>
      <c r="J97" s="48">
        <v>0</v>
      </c>
      <c r="K97" s="10">
        <v>8</v>
      </c>
      <c r="L97" s="49">
        <f t="shared" si="8"/>
        <v>0.22857142857142856</v>
      </c>
      <c r="M97" s="10"/>
      <c r="N97" s="49"/>
      <c r="O97" s="61" t="s">
        <v>176</v>
      </c>
    </row>
    <row r="98" spans="1:15" x14ac:dyDescent="0.45">
      <c r="A98" s="6">
        <v>42934</v>
      </c>
      <c r="B98" s="7" t="s">
        <v>18</v>
      </c>
      <c r="C98" s="28" t="s">
        <v>40</v>
      </c>
      <c r="D98" s="47">
        <v>113</v>
      </c>
      <c r="E98" s="10">
        <v>73</v>
      </c>
      <c r="F98" s="48">
        <f t="shared" si="6"/>
        <v>0.64601769911504425</v>
      </c>
      <c r="G98" s="10">
        <v>40</v>
      </c>
      <c r="H98" s="48">
        <f t="shared" si="7"/>
        <v>0.35398230088495575</v>
      </c>
      <c r="I98" s="10">
        <v>0</v>
      </c>
      <c r="J98" s="48">
        <v>0</v>
      </c>
      <c r="K98" s="10">
        <v>20</v>
      </c>
      <c r="L98" s="49">
        <f t="shared" si="8"/>
        <v>0.5</v>
      </c>
      <c r="M98" s="10"/>
      <c r="N98" s="49"/>
      <c r="O98" s="61"/>
    </row>
    <row r="99" spans="1:15" ht="21.4" x14ac:dyDescent="0.45">
      <c r="A99" s="6">
        <v>42935</v>
      </c>
      <c r="B99" s="7" t="s">
        <v>15</v>
      </c>
      <c r="C99" s="28" t="s">
        <v>17</v>
      </c>
      <c r="D99" s="47">
        <v>151</v>
      </c>
      <c r="E99" s="10">
        <v>48</v>
      </c>
      <c r="F99" s="48">
        <f t="shared" si="6"/>
        <v>0.31788079470198677</v>
      </c>
      <c r="G99" s="10">
        <v>103</v>
      </c>
      <c r="H99" s="48">
        <f t="shared" si="7"/>
        <v>0.68211920529801329</v>
      </c>
      <c r="I99" s="10">
        <v>0</v>
      </c>
      <c r="J99" s="48">
        <v>0</v>
      </c>
      <c r="K99" s="10">
        <v>22</v>
      </c>
      <c r="L99" s="49">
        <f t="shared" si="8"/>
        <v>0.21359223300970873</v>
      </c>
      <c r="M99" s="10"/>
      <c r="N99" s="49"/>
      <c r="O99" s="61" t="s">
        <v>177</v>
      </c>
    </row>
    <row r="100" spans="1:15" x14ac:dyDescent="0.45">
      <c r="A100" s="6">
        <v>42937</v>
      </c>
      <c r="B100" s="7" t="s">
        <v>18</v>
      </c>
      <c r="C100" s="28" t="s">
        <v>35</v>
      </c>
      <c r="D100" s="47">
        <v>97</v>
      </c>
      <c r="E100" s="10">
        <v>50</v>
      </c>
      <c r="F100" s="48">
        <f t="shared" si="6"/>
        <v>0.51546391752577314</v>
      </c>
      <c r="G100" s="10">
        <v>47</v>
      </c>
      <c r="H100" s="48">
        <f t="shared" si="7"/>
        <v>0.4845360824742268</v>
      </c>
      <c r="I100" s="10">
        <v>0</v>
      </c>
      <c r="J100" s="48">
        <v>0</v>
      </c>
      <c r="K100" s="10">
        <v>12</v>
      </c>
      <c r="L100" s="49">
        <f t="shared" si="8"/>
        <v>0.25531914893617019</v>
      </c>
      <c r="M100" s="10"/>
      <c r="N100" s="49"/>
      <c r="O100" s="61"/>
    </row>
    <row r="101" spans="1:15" x14ac:dyDescent="0.45">
      <c r="A101" s="6">
        <v>42941</v>
      </c>
      <c r="B101" s="7" t="s">
        <v>18</v>
      </c>
      <c r="C101" s="28" t="s">
        <v>19</v>
      </c>
      <c r="D101" s="47">
        <v>114</v>
      </c>
      <c r="E101" s="10">
        <v>35</v>
      </c>
      <c r="F101" s="48">
        <f t="shared" si="6"/>
        <v>0.30701754385964913</v>
      </c>
      <c r="G101" s="10">
        <v>79</v>
      </c>
      <c r="H101" s="48">
        <f t="shared" si="7"/>
        <v>0.69298245614035092</v>
      </c>
      <c r="I101" s="10">
        <v>0</v>
      </c>
      <c r="J101" s="48">
        <v>0</v>
      </c>
      <c r="K101" s="10">
        <v>33</v>
      </c>
      <c r="L101" s="49">
        <f t="shared" si="8"/>
        <v>0.41772151898734178</v>
      </c>
      <c r="M101" s="10"/>
      <c r="N101" s="49"/>
      <c r="O101" s="61"/>
    </row>
    <row r="102" spans="1:15" ht="21.4" x14ac:dyDescent="0.45">
      <c r="A102" s="6">
        <v>42942</v>
      </c>
      <c r="B102" s="7" t="s">
        <v>15</v>
      </c>
      <c r="C102" s="28" t="s">
        <v>29</v>
      </c>
      <c r="D102" s="47">
        <v>95</v>
      </c>
      <c r="E102" s="10">
        <v>64</v>
      </c>
      <c r="F102" s="48">
        <f t="shared" si="6"/>
        <v>0.67368421052631577</v>
      </c>
      <c r="G102" s="10">
        <v>31</v>
      </c>
      <c r="H102" s="48">
        <f t="shared" si="7"/>
        <v>0.32631578947368423</v>
      </c>
      <c r="I102" s="10">
        <v>0</v>
      </c>
      <c r="J102" s="48">
        <v>0</v>
      </c>
      <c r="K102" s="10">
        <v>17</v>
      </c>
      <c r="L102" s="49">
        <f t="shared" si="8"/>
        <v>0.54838709677419351</v>
      </c>
      <c r="M102" s="10"/>
      <c r="N102" s="49"/>
      <c r="O102" s="61" t="s">
        <v>178</v>
      </c>
    </row>
    <row r="103" spans="1:15" ht="21.4" x14ac:dyDescent="0.45">
      <c r="A103" s="6">
        <v>42942</v>
      </c>
      <c r="B103" s="7" t="s">
        <v>15</v>
      </c>
      <c r="C103" s="28" t="s">
        <v>31</v>
      </c>
      <c r="D103" s="47">
        <v>146</v>
      </c>
      <c r="E103" s="10">
        <v>96</v>
      </c>
      <c r="F103" s="48">
        <f t="shared" si="6"/>
        <v>0.65753424657534243</v>
      </c>
      <c r="G103" s="10">
        <v>50</v>
      </c>
      <c r="H103" s="48">
        <f t="shared" si="7"/>
        <v>0.34246575342465752</v>
      </c>
      <c r="I103" s="10">
        <v>0</v>
      </c>
      <c r="J103" s="48">
        <v>0</v>
      </c>
      <c r="K103" s="10">
        <v>17</v>
      </c>
      <c r="L103" s="49">
        <f t="shared" si="8"/>
        <v>0.34</v>
      </c>
      <c r="M103" s="10"/>
      <c r="N103" s="49"/>
      <c r="O103" s="61" t="s">
        <v>158</v>
      </c>
    </row>
    <row r="104" spans="1:15" x14ac:dyDescent="0.45">
      <c r="A104" s="6">
        <v>42943</v>
      </c>
      <c r="B104" s="7" t="s">
        <v>18</v>
      </c>
      <c r="C104" s="28" t="s">
        <v>24</v>
      </c>
      <c r="D104" s="47">
        <v>133</v>
      </c>
      <c r="E104" s="10">
        <v>58</v>
      </c>
      <c r="F104" s="48">
        <f t="shared" si="6"/>
        <v>0.43609022556390975</v>
      </c>
      <c r="G104" s="10">
        <v>74</v>
      </c>
      <c r="H104" s="48">
        <f t="shared" si="7"/>
        <v>0.55639097744360899</v>
      </c>
      <c r="I104" s="10">
        <v>1</v>
      </c>
      <c r="J104" s="48">
        <v>0</v>
      </c>
      <c r="K104" s="10">
        <v>34</v>
      </c>
      <c r="L104" s="49">
        <f t="shared" si="8"/>
        <v>0.45945945945945948</v>
      </c>
      <c r="M104" s="10"/>
      <c r="N104" s="49"/>
      <c r="O104" s="61"/>
    </row>
    <row r="105" spans="1:15" x14ac:dyDescent="0.45">
      <c r="A105" s="6">
        <v>42948</v>
      </c>
      <c r="B105" s="7" t="s">
        <v>18</v>
      </c>
      <c r="C105" s="28" t="s">
        <v>38</v>
      </c>
      <c r="D105" s="47">
        <v>183</v>
      </c>
      <c r="E105" s="10">
        <v>60</v>
      </c>
      <c r="F105" s="48">
        <f t="shared" si="6"/>
        <v>0.32786885245901637</v>
      </c>
      <c r="G105" s="10">
        <v>122</v>
      </c>
      <c r="H105" s="48">
        <f t="shared" si="7"/>
        <v>0.66666666666666663</v>
      </c>
      <c r="I105" s="10">
        <v>1</v>
      </c>
      <c r="J105" s="48">
        <v>0</v>
      </c>
      <c r="K105" s="10">
        <v>70</v>
      </c>
      <c r="L105" s="49">
        <f t="shared" si="8"/>
        <v>0.57377049180327866</v>
      </c>
      <c r="M105" s="10"/>
      <c r="N105" s="49"/>
      <c r="O105" s="61"/>
    </row>
    <row r="106" spans="1:15" x14ac:dyDescent="0.45">
      <c r="A106" s="6">
        <v>42950</v>
      </c>
      <c r="B106" s="7" t="s">
        <v>18</v>
      </c>
      <c r="C106" s="28" t="s">
        <v>37</v>
      </c>
      <c r="D106" s="47">
        <v>110</v>
      </c>
      <c r="E106" s="10">
        <v>68</v>
      </c>
      <c r="F106" s="48">
        <f t="shared" si="6"/>
        <v>0.61818181818181817</v>
      </c>
      <c r="G106" s="10">
        <v>40</v>
      </c>
      <c r="H106" s="48">
        <f t="shared" si="7"/>
        <v>0.36363636363636365</v>
      </c>
      <c r="I106" s="10">
        <v>2</v>
      </c>
      <c r="J106" s="48">
        <v>0</v>
      </c>
      <c r="K106" s="10">
        <v>16</v>
      </c>
      <c r="L106" s="49">
        <f t="shared" si="8"/>
        <v>0.4</v>
      </c>
      <c r="M106" s="10"/>
      <c r="N106" s="49"/>
      <c r="O106" s="61"/>
    </row>
    <row r="107" spans="1:15" x14ac:dyDescent="0.45">
      <c r="A107" s="6">
        <v>42955</v>
      </c>
      <c r="B107" s="7" t="s">
        <v>18</v>
      </c>
      <c r="C107" s="28" t="s">
        <v>20</v>
      </c>
      <c r="D107" s="47">
        <v>109</v>
      </c>
      <c r="E107" s="10">
        <v>42</v>
      </c>
      <c r="F107" s="48">
        <f t="shared" si="6"/>
        <v>0.38532110091743121</v>
      </c>
      <c r="G107" s="10">
        <v>67</v>
      </c>
      <c r="H107" s="48">
        <f t="shared" si="7"/>
        <v>0.61467889908256879</v>
      </c>
      <c r="I107" s="10">
        <v>0</v>
      </c>
      <c r="J107" s="48">
        <v>0</v>
      </c>
      <c r="K107" s="10">
        <v>19</v>
      </c>
      <c r="L107" s="49">
        <f t="shared" si="8"/>
        <v>0.28358208955223879</v>
      </c>
      <c r="M107" s="10"/>
      <c r="N107" s="49"/>
      <c r="O107" s="61"/>
    </row>
    <row r="108" spans="1:15" ht="21.4" x14ac:dyDescent="0.45">
      <c r="A108" s="6">
        <v>42957</v>
      </c>
      <c r="B108" s="7" t="s">
        <v>15</v>
      </c>
      <c r="C108" s="28" t="s">
        <v>33</v>
      </c>
      <c r="D108" s="47">
        <v>125</v>
      </c>
      <c r="E108" s="10">
        <v>91</v>
      </c>
      <c r="F108" s="48">
        <f t="shared" si="6"/>
        <v>0.72799999999999998</v>
      </c>
      <c r="G108" s="10">
        <v>24</v>
      </c>
      <c r="H108" s="48">
        <f t="shared" si="7"/>
        <v>0.192</v>
      </c>
      <c r="I108" s="10">
        <v>0</v>
      </c>
      <c r="J108" s="48">
        <v>0</v>
      </c>
      <c r="K108" s="10">
        <v>9</v>
      </c>
      <c r="L108" s="49">
        <f t="shared" si="8"/>
        <v>0.375</v>
      </c>
      <c r="M108" s="10"/>
      <c r="N108" s="49"/>
      <c r="O108" s="61" t="s">
        <v>179</v>
      </c>
    </row>
    <row r="109" spans="1:15" ht="21.4" x14ac:dyDescent="0.45">
      <c r="A109" s="6">
        <v>42957</v>
      </c>
      <c r="B109" s="7" t="s">
        <v>15</v>
      </c>
      <c r="C109" s="28" t="s">
        <v>16</v>
      </c>
      <c r="D109" s="47">
        <v>101</v>
      </c>
      <c r="E109" s="10">
        <v>55</v>
      </c>
      <c r="F109" s="48">
        <f t="shared" si="6"/>
        <v>0.54455445544554459</v>
      </c>
      <c r="G109" s="10">
        <v>46</v>
      </c>
      <c r="H109" s="48">
        <f t="shared" si="7"/>
        <v>0.45544554455445546</v>
      </c>
      <c r="I109" s="10">
        <v>0</v>
      </c>
      <c r="J109" s="48">
        <v>0</v>
      </c>
      <c r="K109" s="10">
        <v>21</v>
      </c>
      <c r="L109" s="49">
        <f t="shared" si="8"/>
        <v>0.45652173913043476</v>
      </c>
      <c r="M109" s="10"/>
      <c r="N109" s="49"/>
      <c r="O109" s="61" t="s">
        <v>160</v>
      </c>
    </row>
    <row r="110" spans="1:15" x14ac:dyDescent="0.45">
      <c r="A110" s="6">
        <v>42962</v>
      </c>
      <c r="B110" s="7" t="s">
        <v>18</v>
      </c>
      <c r="C110" s="28" t="s">
        <v>21</v>
      </c>
      <c r="D110" s="47">
        <v>114</v>
      </c>
      <c r="E110" s="10">
        <v>45</v>
      </c>
      <c r="F110" s="48">
        <f t="shared" si="6"/>
        <v>0.39473684210526316</v>
      </c>
      <c r="G110" s="10">
        <v>69</v>
      </c>
      <c r="H110" s="48">
        <f t="shared" si="7"/>
        <v>0.60526315789473684</v>
      </c>
      <c r="I110" s="10">
        <v>0</v>
      </c>
      <c r="J110" s="48">
        <v>0</v>
      </c>
      <c r="K110" s="10">
        <v>27</v>
      </c>
      <c r="L110" s="49">
        <f t="shared" si="8"/>
        <v>0.39130434782608697</v>
      </c>
      <c r="M110" s="10"/>
      <c r="N110" s="49"/>
      <c r="O110" s="61"/>
    </row>
    <row r="111" spans="1:15" ht="21.4" x14ac:dyDescent="0.45">
      <c r="A111" s="6">
        <v>42963</v>
      </c>
      <c r="B111" s="7" t="s">
        <v>15</v>
      </c>
      <c r="C111" s="28" t="s">
        <v>17</v>
      </c>
      <c r="D111" s="47">
        <v>144</v>
      </c>
      <c r="E111" s="10">
        <v>53</v>
      </c>
      <c r="F111" s="48">
        <f t="shared" si="6"/>
        <v>0.36805555555555558</v>
      </c>
      <c r="G111" s="10">
        <v>91</v>
      </c>
      <c r="H111" s="48">
        <f t="shared" si="7"/>
        <v>0.63194444444444442</v>
      </c>
      <c r="I111" s="10">
        <v>0</v>
      </c>
      <c r="J111" s="48">
        <v>0</v>
      </c>
      <c r="K111" s="10">
        <v>21</v>
      </c>
      <c r="L111" s="49">
        <f t="shared" si="8"/>
        <v>0.23076923076923078</v>
      </c>
      <c r="M111" s="10"/>
      <c r="N111" s="49"/>
      <c r="O111" s="61" t="s">
        <v>180</v>
      </c>
    </row>
    <row r="112" spans="1:15" x14ac:dyDescent="0.45">
      <c r="A112" s="6">
        <v>42964</v>
      </c>
      <c r="B112" s="7" t="s">
        <v>18</v>
      </c>
      <c r="C112" s="28" t="s">
        <v>28</v>
      </c>
      <c r="D112" s="47">
        <v>66</v>
      </c>
      <c r="E112" s="10">
        <v>38</v>
      </c>
      <c r="F112" s="48">
        <f t="shared" si="6"/>
        <v>0.5757575757575758</v>
      </c>
      <c r="G112" s="10">
        <v>28</v>
      </c>
      <c r="H112" s="48">
        <f t="shared" si="7"/>
        <v>0.42424242424242425</v>
      </c>
      <c r="I112" s="10">
        <v>0</v>
      </c>
      <c r="J112" s="48">
        <v>0</v>
      </c>
      <c r="K112" s="10">
        <v>7</v>
      </c>
      <c r="L112" s="49">
        <f t="shared" si="8"/>
        <v>0.25</v>
      </c>
      <c r="M112" s="10"/>
      <c r="N112" s="49"/>
      <c r="O112" s="61"/>
    </row>
    <row r="113" spans="1:15" x14ac:dyDescent="0.45">
      <c r="A113" s="6">
        <v>42964</v>
      </c>
      <c r="B113" s="7" t="s">
        <v>18</v>
      </c>
      <c r="C113" s="28" t="s">
        <v>43</v>
      </c>
      <c r="D113" s="47">
        <v>140</v>
      </c>
      <c r="E113" s="10">
        <v>79</v>
      </c>
      <c r="F113" s="48">
        <f t="shared" si="6"/>
        <v>0.56428571428571428</v>
      </c>
      <c r="G113" s="10">
        <v>60</v>
      </c>
      <c r="H113" s="48">
        <f t="shared" si="7"/>
        <v>0.42857142857142855</v>
      </c>
      <c r="I113" s="10">
        <v>1</v>
      </c>
      <c r="J113" s="48">
        <v>0</v>
      </c>
      <c r="K113" s="10">
        <v>19</v>
      </c>
      <c r="L113" s="49">
        <f t="shared" si="8"/>
        <v>0.31666666666666665</v>
      </c>
      <c r="M113" s="10"/>
      <c r="N113" s="49"/>
      <c r="O113" s="61"/>
    </row>
    <row r="114" spans="1:15" ht="21.4" x14ac:dyDescent="0.45">
      <c r="A114" s="6">
        <v>42970</v>
      </c>
      <c r="B114" s="7" t="s">
        <v>15</v>
      </c>
      <c r="C114" s="28" t="s">
        <v>29</v>
      </c>
      <c r="D114" s="47">
        <v>89</v>
      </c>
      <c r="E114" s="10">
        <v>49</v>
      </c>
      <c r="F114" s="48">
        <f t="shared" si="6"/>
        <v>0.550561797752809</v>
      </c>
      <c r="G114" s="10">
        <v>40</v>
      </c>
      <c r="H114" s="48">
        <f t="shared" si="7"/>
        <v>0.449438202247191</v>
      </c>
      <c r="I114" s="10">
        <v>0</v>
      </c>
      <c r="J114" s="48">
        <v>0</v>
      </c>
      <c r="K114" s="10">
        <v>10</v>
      </c>
      <c r="L114" s="49">
        <f t="shared" si="8"/>
        <v>0.25</v>
      </c>
      <c r="M114" s="10"/>
      <c r="N114" s="49"/>
      <c r="O114" s="61" t="s">
        <v>181</v>
      </c>
    </row>
    <row r="115" spans="1:15" ht="21.4" x14ac:dyDescent="0.45">
      <c r="A115" s="6">
        <v>42970</v>
      </c>
      <c r="B115" s="7" t="s">
        <v>15</v>
      </c>
      <c r="C115" s="28" t="s">
        <v>31</v>
      </c>
      <c r="D115" s="47">
        <v>124</v>
      </c>
      <c r="E115" s="10">
        <v>82</v>
      </c>
      <c r="F115" s="48">
        <f t="shared" si="6"/>
        <v>0.66129032258064513</v>
      </c>
      <c r="G115" s="10">
        <v>42</v>
      </c>
      <c r="H115" s="48">
        <f t="shared" si="7"/>
        <v>0.33870967741935482</v>
      </c>
      <c r="I115" s="10">
        <v>0</v>
      </c>
      <c r="J115" s="48">
        <v>0</v>
      </c>
      <c r="K115" s="10">
        <v>15</v>
      </c>
      <c r="L115" s="49">
        <f t="shared" si="8"/>
        <v>0.35714285714285715</v>
      </c>
      <c r="M115" s="10"/>
      <c r="N115" s="49"/>
      <c r="O115" s="61" t="s">
        <v>182</v>
      </c>
    </row>
    <row r="116" spans="1:15" x14ac:dyDescent="0.45">
      <c r="A116" s="6">
        <v>42985</v>
      </c>
      <c r="B116" s="7" t="s">
        <v>18</v>
      </c>
      <c r="C116" s="28" t="s">
        <v>32</v>
      </c>
      <c r="D116" s="47">
        <v>189</v>
      </c>
      <c r="E116" s="10">
        <v>58</v>
      </c>
      <c r="F116" s="48">
        <f t="shared" si="6"/>
        <v>0.30687830687830686</v>
      </c>
      <c r="G116" s="10">
        <v>131</v>
      </c>
      <c r="H116" s="48">
        <f t="shared" si="7"/>
        <v>0.69312169312169314</v>
      </c>
      <c r="I116" s="10">
        <v>0</v>
      </c>
      <c r="J116" s="48">
        <f>I116/D116</f>
        <v>0</v>
      </c>
      <c r="K116" s="10">
        <v>48</v>
      </c>
      <c r="L116" s="49">
        <f t="shared" si="8"/>
        <v>0.36641221374045801</v>
      </c>
      <c r="M116" s="10"/>
      <c r="N116" s="49"/>
      <c r="O116" s="61"/>
    </row>
    <row r="117" spans="1:15" x14ac:dyDescent="0.45">
      <c r="A117" s="38"/>
      <c r="B117" s="7"/>
      <c r="C117" s="69" t="s">
        <v>22</v>
      </c>
      <c r="D117" s="62"/>
      <c r="E117" s="17"/>
      <c r="F117" s="63"/>
      <c r="G117" s="17"/>
      <c r="H117" s="16"/>
      <c r="I117" s="16"/>
      <c r="J117" s="16"/>
      <c r="K117" s="17"/>
      <c r="L117" s="16"/>
      <c r="M117" s="16"/>
      <c r="N117" s="63"/>
    </row>
  </sheetData>
  <conditionalFormatting sqref="B117 B1:B75">
    <cfRule type="containsText" dxfId="11" priority="5" operator="containsText" text="ACCESS">
      <formula>NOT(ISERROR(SEARCH("ACCESS",B1)))</formula>
    </cfRule>
    <cfRule type="containsText" dxfId="10" priority="6" operator="containsText" text="CCHHS">
      <formula>NOT(ISERROR(SEARCH("CCHHS",B1)))</formula>
    </cfRule>
  </conditionalFormatting>
  <conditionalFormatting sqref="B76:B98 B100:B116">
    <cfRule type="containsText" dxfId="7" priority="3" operator="containsText" text="ACCESS">
      <formula>NOT(ISERROR(SEARCH("ACCESS",B76)))</formula>
    </cfRule>
    <cfRule type="containsText" dxfId="6" priority="4" operator="containsText" text="CCHHS">
      <formula>NOT(ISERROR(SEARCH("CCHHS",B76)))</formula>
    </cfRule>
  </conditionalFormatting>
  <conditionalFormatting sqref="B99">
    <cfRule type="containsText" dxfId="3" priority="1" operator="containsText" text="ACCESS">
      <formula>NOT(ISERROR(SEARCH("ACCESS",B99)))</formula>
    </cfRule>
    <cfRule type="containsText" dxfId="2" priority="2" operator="containsText" text="CCHHS">
      <formula>NOT(ISERROR(SEARCH("CCHHS",B99)))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Fresh Truck Data</vt:lpstr>
      <vt:lpstr>Program Info</vt:lpstr>
      <vt:lpstr>SNAP Referral Data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Daniels</dc:creator>
  <cp:lastModifiedBy>Emily Daniels</cp:lastModifiedBy>
  <dcterms:created xsi:type="dcterms:W3CDTF">2017-09-14T20:47:15Z</dcterms:created>
  <dcterms:modified xsi:type="dcterms:W3CDTF">2017-09-14T20:53:45Z</dcterms:modified>
</cp:coreProperties>
</file>